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ladespilleren-dk\Indstillinger\"/>
    </mc:Choice>
  </mc:AlternateContent>
  <xr:revisionPtr revIDLastSave="0" documentId="8_{E0E77AE7-3A7D-48F3-8D90-504A6BE25B42}" xr6:coauthVersionLast="40" xr6:coauthVersionMax="40" xr10:uidLastSave="{00000000-0000-0000-0000-000000000000}"/>
  <workbookProtection workbookAlgorithmName="SHA-512" workbookHashValue="lva/pxhZMaQGyZXE+Rv2cNBaHpcaDPppF14++6c4IqsFhGTH2y4YAIOFOeJIslAwxiNJ5oiOWAkX5pzUFrKfzg==" workbookSaltValue="02OGBhsAceUV2NKABrlM1w==" workbookSpinCount="100000" lockStructure="1"/>
  <bookViews>
    <workbookView xWindow="0" yWindow="0" windowWidth="17490" windowHeight="7455" xr2:uid="{00000000-000D-0000-FFFF-FFFF00000000}"/>
  </bookViews>
  <sheets>
    <sheet name="Beregning" sheetId="1" r:id="rId1"/>
    <sheet name="Kurver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2" i="1" l="1"/>
  <c r="K3" i="3" l="1"/>
  <c r="J3" i="3"/>
  <c r="I3" i="3"/>
  <c r="X898" i="3"/>
  <c r="X897" i="3"/>
  <c r="X896" i="3"/>
  <c r="X895" i="3"/>
  <c r="X894" i="3"/>
  <c r="X893" i="3"/>
  <c r="X892" i="3"/>
  <c r="X891" i="3"/>
  <c r="X890" i="3"/>
  <c r="X889" i="3"/>
  <c r="X888" i="3"/>
  <c r="X887" i="3"/>
  <c r="X886" i="3"/>
  <c r="X885" i="3"/>
  <c r="X884" i="3"/>
  <c r="X883" i="3"/>
  <c r="X882" i="3"/>
  <c r="X881" i="3"/>
  <c r="X880" i="3"/>
  <c r="X879" i="3"/>
  <c r="X878" i="3"/>
  <c r="X877" i="3"/>
  <c r="X876" i="3"/>
  <c r="X875" i="3"/>
  <c r="X874" i="3"/>
  <c r="X873" i="3"/>
  <c r="X872" i="3"/>
  <c r="X871" i="3"/>
  <c r="X870" i="3"/>
  <c r="X869" i="3"/>
  <c r="X868" i="3"/>
  <c r="X867" i="3"/>
  <c r="X866" i="3"/>
  <c r="X865" i="3"/>
  <c r="X864" i="3"/>
  <c r="X863" i="3"/>
  <c r="X862" i="3"/>
  <c r="X861" i="3"/>
  <c r="X860" i="3"/>
  <c r="X859" i="3"/>
  <c r="X858" i="3"/>
  <c r="X857" i="3"/>
  <c r="X856" i="3"/>
  <c r="X855" i="3"/>
  <c r="X854" i="3"/>
  <c r="X853" i="3"/>
  <c r="X852" i="3"/>
  <c r="X851" i="3"/>
  <c r="X850" i="3"/>
  <c r="X849" i="3"/>
  <c r="X848" i="3"/>
  <c r="X847" i="3"/>
  <c r="X846" i="3"/>
  <c r="X845" i="3"/>
  <c r="X844" i="3"/>
  <c r="X843" i="3"/>
  <c r="X842" i="3"/>
  <c r="X841" i="3"/>
  <c r="X840" i="3"/>
  <c r="X839" i="3"/>
  <c r="X838" i="3"/>
  <c r="X837" i="3"/>
  <c r="X836" i="3"/>
  <c r="X835" i="3"/>
  <c r="X834" i="3"/>
  <c r="X833" i="3"/>
  <c r="X832" i="3"/>
  <c r="X831" i="3"/>
  <c r="X830" i="3"/>
  <c r="X829" i="3"/>
  <c r="X828" i="3"/>
  <c r="X827" i="3"/>
  <c r="X826" i="3"/>
  <c r="X825" i="3"/>
  <c r="X824" i="3"/>
  <c r="X823" i="3"/>
  <c r="X822" i="3"/>
  <c r="X821" i="3"/>
  <c r="X820" i="3"/>
  <c r="X819" i="3"/>
  <c r="X818" i="3"/>
  <c r="X817" i="3"/>
  <c r="X816" i="3"/>
  <c r="X815" i="3"/>
  <c r="X814" i="3"/>
  <c r="X813" i="3"/>
  <c r="X812" i="3"/>
  <c r="X811" i="3"/>
  <c r="X810" i="3"/>
  <c r="X809" i="3"/>
  <c r="X808" i="3"/>
  <c r="X807" i="3"/>
  <c r="X806" i="3"/>
  <c r="X805" i="3"/>
  <c r="X804" i="3"/>
  <c r="X803" i="3"/>
  <c r="X802" i="3"/>
  <c r="X801" i="3"/>
  <c r="X800" i="3"/>
  <c r="X799" i="3"/>
  <c r="X798" i="3"/>
  <c r="X797" i="3"/>
  <c r="X796" i="3"/>
  <c r="X795" i="3"/>
  <c r="X794" i="3"/>
  <c r="X793" i="3"/>
  <c r="X792" i="3"/>
  <c r="X791" i="3"/>
  <c r="X790" i="3"/>
  <c r="X789" i="3"/>
  <c r="X788" i="3"/>
  <c r="X787" i="3"/>
  <c r="X786" i="3"/>
  <c r="X785" i="3"/>
  <c r="X784" i="3"/>
  <c r="X783" i="3"/>
  <c r="X782" i="3"/>
  <c r="X781" i="3"/>
  <c r="X780" i="3"/>
  <c r="X779" i="3"/>
  <c r="X778" i="3"/>
  <c r="X777" i="3"/>
  <c r="X776" i="3"/>
  <c r="X775" i="3"/>
  <c r="X774" i="3"/>
  <c r="X773" i="3"/>
  <c r="X772" i="3"/>
  <c r="X771" i="3"/>
  <c r="X770" i="3"/>
  <c r="X769" i="3"/>
  <c r="X768" i="3"/>
  <c r="X767" i="3"/>
  <c r="X766" i="3"/>
  <c r="X765" i="3"/>
  <c r="X764" i="3"/>
  <c r="X763" i="3"/>
  <c r="X762" i="3"/>
  <c r="X761" i="3"/>
  <c r="X760" i="3"/>
  <c r="X759" i="3"/>
  <c r="X758" i="3"/>
  <c r="X757" i="3"/>
  <c r="X756" i="3"/>
  <c r="X755" i="3"/>
  <c r="X754" i="3"/>
  <c r="X753" i="3"/>
  <c r="X752" i="3"/>
  <c r="X751" i="3"/>
  <c r="X750" i="3"/>
  <c r="X749" i="3"/>
  <c r="X748" i="3"/>
  <c r="X747" i="3"/>
  <c r="X746" i="3"/>
  <c r="X745" i="3"/>
  <c r="X744" i="3"/>
  <c r="X743" i="3"/>
  <c r="X742" i="3"/>
  <c r="X741" i="3"/>
  <c r="X740" i="3"/>
  <c r="X739" i="3"/>
  <c r="X738" i="3"/>
  <c r="X737" i="3"/>
  <c r="X736" i="3"/>
  <c r="X735" i="3"/>
  <c r="X734" i="3"/>
  <c r="X733" i="3"/>
  <c r="X732" i="3"/>
  <c r="X731" i="3"/>
  <c r="X730" i="3"/>
  <c r="X729" i="3"/>
  <c r="X728" i="3"/>
  <c r="X727" i="3"/>
  <c r="X726" i="3"/>
  <c r="X725" i="3"/>
  <c r="X724" i="3"/>
  <c r="X723" i="3"/>
  <c r="X722" i="3"/>
  <c r="X721" i="3"/>
  <c r="X720" i="3"/>
  <c r="X719" i="3"/>
  <c r="X718" i="3"/>
  <c r="X717" i="3"/>
  <c r="X716" i="3"/>
  <c r="X715" i="3"/>
  <c r="X714" i="3"/>
  <c r="X713" i="3"/>
  <c r="X712" i="3"/>
  <c r="X711" i="3"/>
  <c r="X710" i="3"/>
  <c r="X709" i="3"/>
  <c r="X708" i="3"/>
  <c r="X707" i="3"/>
  <c r="X706" i="3"/>
  <c r="X705" i="3"/>
  <c r="X704" i="3"/>
  <c r="X703" i="3"/>
  <c r="X702" i="3"/>
  <c r="X701" i="3"/>
  <c r="X700" i="3"/>
  <c r="X699" i="3"/>
  <c r="X698" i="3"/>
  <c r="X697" i="3"/>
  <c r="X696" i="3"/>
  <c r="X695" i="3"/>
  <c r="X694" i="3"/>
  <c r="X693" i="3"/>
  <c r="X692" i="3"/>
  <c r="X691" i="3"/>
  <c r="X690" i="3"/>
  <c r="X689" i="3"/>
  <c r="X688" i="3"/>
  <c r="X687" i="3"/>
  <c r="X686" i="3"/>
  <c r="X685" i="3"/>
  <c r="X684" i="3"/>
  <c r="X683" i="3"/>
  <c r="X682" i="3"/>
  <c r="X681" i="3"/>
  <c r="X680" i="3"/>
  <c r="X679" i="3"/>
  <c r="X678" i="3"/>
  <c r="X677" i="3"/>
  <c r="X676" i="3"/>
  <c r="X675" i="3"/>
  <c r="X674" i="3"/>
  <c r="X673" i="3"/>
  <c r="X672" i="3"/>
  <c r="X671" i="3"/>
  <c r="X670" i="3"/>
  <c r="X669" i="3"/>
  <c r="X668" i="3"/>
  <c r="X667" i="3"/>
  <c r="X666" i="3"/>
  <c r="X665" i="3"/>
  <c r="X664" i="3"/>
  <c r="X663" i="3"/>
  <c r="X662" i="3"/>
  <c r="X661" i="3"/>
  <c r="X660" i="3"/>
  <c r="X659" i="3"/>
  <c r="X658" i="3"/>
  <c r="X657" i="3"/>
  <c r="X656" i="3"/>
  <c r="X655" i="3"/>
  <c r="X654" i="3"/>
  <c r="X653" i="3"/>
  <c r="X652" i="3"/>
  <c r="X651" i="3"/>
  <c r="X650" i="3"/>
  <c r="X649" i="3"/>
  <c r="X648" i="3"/>
  <c r="X647" i="3"/>
  <c r="X646" i="3"/>
  <c r="X645" i="3"/>
  <c r="X644" i="3"/>
  <c r="X643" i="3"/>
  <c r="X642" i="3"/>
  <c r="X641" i="3"/>
  <c r="X640" i="3"/>
  <c r="X639" i="3"/>
  <c r="X638" i="3"/>
  <c r="X637" i="3"/>
  <c r="X636" i="3"/>
  <c r="X635" i="3"/>
  <c r="X634" i="3"/>
  <c r="X633" i="3"/>
  <c r="X632" i="3"/>
  <c r="X631" i="3"/>
  <c r="X630" i="3"/>
  <c r="X629" i="3"/>
  <c r="X628" i="3"/>
  <c r="X627" i="3"/>
  <c r="X626" i="3"/>
  <c r="X625" i="3"/>
  <c r="X624" i="3"/>
  <c r="X623" i="3"/>
  <c r="X622" i="3"/>
  <c r="X621" i="3"/>
  <c r="X620" i="3"/>
  <c r="X619" i="3"/>
  <c r="X618" i="3"/>
  <c r="X617" i="3"/>
  <c r="X616" i="3"/>
  <c r="X615" i="3"/>
  <c r="X614" i="3"/>
  <c r="X613" i="3"/>
  <c r="X612" i="3"/>
  <c r="X611" i="3"/>
  <c r="X610" i="3"/>
  <c r="X609" i="3"/>
  <c r="X608" i="3"/>
  <c r="X607" i="3"/>
  <c r="X606" i="3"/>
  <c r="X605" i="3"/>
  <c r="X604" i="3"/>
  <c r="X603" i="3"/>
  <c r="X602" i="3"/>
  <c r="X601" i="3"/>
  <c r="X600" i="3"/>
  <c r="X599" i="3"/>
  <c r="X598" i="3"/>
  <c r="X597" i="3"/>
  <c r="X596" i="3"/>
  <c r="X595" i="3"/>
  <c r="X594" i="3"/>
  <c r="X593" i="3"/>
  <c r="X592" i="3"/>
  <c r="X591" i="3"/>
  <c r="X590" i="3"/>
  <c r="X589" i="3"/>
  <c r="X588" i="3"/>
  <c r="X587" i="3"/>
  <c r="X586" i="3"/>
  <c r="X585" i="3"/>
  <c r="X584" i="3"/>
  <c r="X583" i="3"/>
  <c r="X582" i="3"/>
  <c r="X581" i="3"/>
  <c r="X580" i="3"/>
  <c r="X579" i="3"/>
  <c r="X578" i="3"/>
  <c r="X577" i="3"/>
  <c r="X576" i="3"/>
  <c r="X575" i="3"/>
  <c r="X574" i="3"/>
  <c r="X573" i="3"/>
  <c r="X572" i="3"/>
  <c r="X571" i="3"/>
  <c r="X570" i="3"/>
  <c r="X569" i="3"/>
  <c r="X568" i="3"/>
  <c r="X567" i="3"/>
  <c r="X566" i="3"/>
  <c r="X565" i="3"/>
  <c r="X564" i="3"/>
  <c r="X563" i="3"/>
  <c r="X562" i="3"/>
  <c r="X561" i="3"/>
  <c r="X560" i="3"/>
  <c r="X559" i="3"/>
  <c r="X558" i="3"/>
  <c r="X557" i="3"/>
  <c r="X556" i="3"/>
  <c r="X555" i="3"/>
  <c r="X554" i="3"/>
  <c r="X553" i="3"/>
  <c r="X552" i="3"/>
  <c r="X551" i="3"/>
  <c r="X550" i="3"/>
  <c r="X549" i="3"/>
  <c r="X548" i="3"/>
  <c r="X547" i="3"/>
  <c r="X546" i="3"/>
  <c r="X545" i="3"/>
  <c r="X544" i="3"/>
  <c r="X543" i="3"/>
  <c r="X542" i="3"/>
  <c r="X541" i="3"/>
  <c r="X540" i="3"/>
  <c r="X539" i="3"/>
  <c r="X538" i="3"/>
  <c r="X537" i="3"/>
  <c r="X536" i="3"/>
  <c r="X535" i="3"/>
  <c r="X534" i="3"/>
  <c r="X533" i="3"/>
  <c r="X532" i="3"/>
  <c r="X531" i="3"/>
  <c r="X530" i="3"/>
  <c r="X529" i="3"/>
  <c r="X528" i="3"/>
  <c r="X527" i="3"/>
  <c r="X526" i="3"/>
  <c r="X525" i="3"/>
  <c r="X524" i="3"/>
  <c r="X523" i="3"/>
  <c r="X522" i="3"/>
  <c r="X521" i="3"/>
  <c r="X520" i="3"/>
  <c r="X519" i="3"/>
  <c r="X518" i="3"/>
  <c r="X517" i="3"/>
  <c r="X516" i="3"/>
  <c r="X515" i="3"/>
  <c r="X514" i="3"/>
  <c r="X513" i="3"/>
  <c r="X512" i="3"/>
  <c r="X511" i="3"/>
  <c r="X510" i="3"/>
  <c r="X509" i="3"/>
  <c r="X508" i="3"/>
  <c r="X507" i="3"/>
  <c r="X506" i="3"/>
  <c r="X505" i="3"/>
  <c r="X504" i="3"/>
  <c r="X503" i="3"/>
  <c r="X502" i="3"/>
  <c r="X501" i="3"/>
  <c r="X500" i="3"/>
  <c r="X499" i="3"/>
  <c r="X498" i="3"/>
  <c r="X497" i="3"/>
  <c r="X496" i="3"/>
  <c r="X495" i="3"/>
  <c r="X494" i="3"/>
  <c r="X493" i="3"/>
  <c r="X492" i="3"/>
  <c r="X491" i="3"/>
  <c r="X490" i="3"/>
  <c r="X489" i="3"/>
  <c r="X488" i="3"/>
  <c r="X487" i="3"/>
  <c r="X486" i="3"/>
  <c r="X485" i="3"/>
  <c r="X484" i="3"/>
  <c r="X483" i="3"/>
  <c r="X482" i="3"/>
  <c r="X481" i="3"/>
  <c r="X480" i="3"/>
  <c r="X479" i="3"/>
  <c r="X478" i="3"/>
  <c r="X477" i="3"/>
  <c r="X476" i="3"/>
  <c r="X475" i="3"/>
  <c r="X474" i="3"/>
  <c r="X473" i="3"/>
  <c r="X472" i="3"/>
  <c r="X471" i="3"/>
  <c r="X470" i="3"/>
  <c r="X469" i="3"/>
  <c r="X468" i="3"/>
  <c r="X467" i="3"/>
  <c r="X466" i="3"/>
  <c r="X465" i="3"/>
  <c r="X464" i="3"/>
  <c r="X463" i="3"/>
  <c r="X462" i="3"/>
  <c r="X461" i="3"/>
  <c r="X460" i="3"/>
  <c r="X459" i="3"/>
  <c r="X458" i="3"/>
  <c r="X457" i="3"/>
  <c r="X456" i="3"/>
  <c r="X455" i="3"/>
  <c r="X454" i="3"/>
  <c r="X453" i="3"/>
  <c r="X452" i="3"/>
  <c r="X451" i="3"/>
  <c r="X450" i="3"/>
  <c r="X449" i="3"/>
  <c r="X448" i="3"/>
  <c r="X447" i="3"/>
  <c r="X446" i="3"/>
  <c r="X445" i="3"/>
  <c r="X444" i="3"/>
  <c r="X443" i="3"/>
  <c r="X442" i="3"/>
  <c r="X441" i="3"/>
  <c r="X440" i="3"/>
  <c r="X439" i="3"/>
  <c r="X438" i="3"/>
  <c r="X437" i="3"/>
  <c r="X436" i="3"/>
  <c r="X435" i="3"/>
  <c r="X434" i="3"/>
  <c r="X433" i="3"/>
  <c r="X432" i="3"/>
  <c r="X431" i="3"/>
  <c r="X430" i="3"/>
  <c r="X429" i="3"/>
  <c r="X428" i="3"/>
  <c r="X427" i="3"/>
  <c r="X426" i="3"/>
  <c r="X425" i="3"/>
  <c r="X424" i="3"/>
  <c r="X423" i="3"/>
  <c r="X422" i="3"/>
  <c r="X421" i="3"/>
  <c r="X420" i="3"/>
  <c r="X419" i="3"/>
  <c r="X418" i="3"/>
  <c r="X417" i="3"/>
  <c r="X416" i="3"/>
  <c r="X415" i="3"/>
  <c r="X414" i="3"/>
  <c r="X413" i="3"/>
  <c r="X412" i="3"/>
  <c r="X411" i="3"/>
  <c r="X410" i="3"/>
  <c r="X409" i="3"/>
  <c r="X408" i="3"/>
  <c r="X407" i="3"/>
  <c r="X406" i="3"/>
  <c r="X405" i="3"/>
  <c r="X404" i="3"/>
  <c r="X403" i="3"/>
  <c r="X402" i="3"/>
  <c r="X401" i="3"/>
  <c r="X400" i="3"/>
  <c r="X399" i="3"/>
  <c r="X398" i="3"/>
  <c r="X397" i="3"/>
  <c r="X396" i="3"/>
  <c r="X395" i="3"/>
  <c r="X394" i="3"/>
  <c r="X393" i="3"/>
  <c r="X392" i="3"/>
  <c r="X391" i="3"/>
  <c r="X390" i="3"/>
  <c r="X389" i="3"/>
  <c r="X388" i="3"/>
  <c r="X387" i="3"/>
  <c r="X386" i="3"/>
  <c r="X385" i="3"/>
  <c r="X384" i="3"/>
  <c r="X383" i="3"/>
  <c r="X382" i="3"/>
  <c r="X381" i="3"/>
  <c r="X380" i="3"/>
  <c r="X379" i="3"/>
  <c r="X378" i="3"/>
  <c r="X377" i="3"/>
  <c r="X376" i="3"/>
  <c r="X375" i="3"/>
  <c r="X374" i="3"/>
  <c r="X373" i="3"/>
  <c r="X372" i="3"/>
  <c r="X371" i="3"/>
  <c r="X370" i="3"/>
  <c r="X369" i="3"/>
  <c r="X368" i="3"/>
  <c r="X367" i="3"/>
  <c r="X366" i="3"/>
  <c r="X365" i="3"/>
  <c r="X364" i="3"/>
  <c r="X363" i="3"/>
  <c r="X362" i="3"/>
  <c r="X361" i="3"/>
  <c r="X360" i="3"/>
  <c r="X359" i="3"/>
  <c r="X358" i="3"/>
  <c r="X357" i="3"/>
  <c r="X356" i="3"/>
  <c r="X355" i="3"/>
  <c r="X354" i="3"/>
  <c r="X353" i="3"/>
  <c r="X352" i="3"/>
  <c r="X351" i="3"/>
  <c r="X350" i="3"/>
  <c r="X349" i="3"/>
  <c r="X348" i="3"/>
  <c r="X347" i="3"/>
  <c r="X346" i="3"/>
  <c r="X345" i="3"/>
  <c r="X344" i="3"/>
  <c r="X343" i="3"/>
  <c r="X342" i="3"/>
  <c r="X341" i="3"/>
  <c r="X340" i="3"/>
  <c r="X339" i="3"/>
  <c r="X338" i="3"/>
  <c r="X337" i="3"/>
  <c r="X336" i="3"/>
  <c r="X335" i="3"/>
  <c r="X334" i="3"/>
  <c r="X333" i="3"/>
  <c r="X332" i="3"/>
  <c r="X331" i="3"/>
  <c r="X330" i="3"/>
  <c r="X329" i="3"/>
  <c r="X328" i="3"/>
  <c r="X327" i="3"/>
  <c r="X326" i="3"/>
  <c r="X325" i="3"/>
  <c r="X324" i="3"/>
  <c r="X323" i="3"/>
  <c r="X322" i="3"/>
  <c r="X321" i="3"/>
  <c r="X320" i="3"/>
  <c r="X319" i="3"/>
  <c r="X318" i="3"/>
  <c r="X317" i="3"/>
  <c r="X316" i="3"/>
  <c r="X315" i="3"/>
  <c r="X314" i="3"/>
  <c r="X313" i="3"/>
  <c r="X312" i="3"/>
  <c r="X311" i="3"/>
  <c r="X310" i="3"/>
  <c r="X309" i="3"/>
  <c r="X308" i="3"/>
  <c r="X307" i="3"/>
  <c r="X306" i="3"/>
  <c r="X305" i="3"/>
  <c r="X304" i="3"/>
  <c r="X303" i="3"/>
  <c r="X302" i="3"/>
  <c r="X301" i="3"/>
  <c r="X300" i="3"/>
  <c r="X299" i="3"/>
  <c r="X298" i="3"/>
  <c r="X297" i="3"/>
  <c r="X296" i="3"/>
  <c r="X295" i="3"/>
  <c r="X294" i="3"/>
  <c r="X293" i="3"/>
  <c r="X292" i="3"/>
  <c r="X291" i="3"/>
  <c r="X290" i="3"/>
  <c r="X289" i="3"/>
  <c r="X288" i="3"/>
  <c r="X287" i="3"/>
  <c r="X286" i="3"/>
  <c r="X285" i="3"/>
  <c r="X284" i="3"/>
  <c r="X283" i="3"/>
  <c r="X282" i="3"/>
  <c r="X281" i="3"/>
  <c r="X280" i="3"/>
  <c r="X279" i="3"/>
  <c r="X278" i="3"/>
  <c r="X277" i="3"/>
  <c r="X276" i="3"/>
  <c r="X275" i="3"/>
  <c r="X274" i="3"/>
  <c r="X273" i="3"/>
  <c r="X272" i="3"/>
  <c r="X271" i="3"/>
  <c r="X270" i="3"/>
  <c r="X269" i="3"/>
  <c r="X268" i="3"/>
  <c r="X267" i="3"/>
  <c r="X266" i="3"/>
  <c r="X265" i="3"/>
  <c r="X264" i="3"/>
  <c r="X263" i="3"/>
  <c r="X262" i="3"/>
  <c r="X261" i="3"/>
  <c r="X260" i="3"/>
  <c r="X259" i="3"/>
  <c r="X258" i="3"/>
  <c r="X257" i="3"/>
  <c r="X256" i="3"/>
  <c r="X255" i="3"/>
  <c r="X254" i="3"/>
  <c r="X253" i="3"/>
  <c r="X252" i="3"/>
  <c r="X251" i="3"/>
  <c r="X250" i="3"/>
  <c r="X249" i="3"/>
  <c r="X248" i="3"/>
  <c r="X247" i="3"/>
  <c r="X246" i="3"/>
  <c r="X245" i="3"/>
  <c r="X244" i="3"/>
  <c r="X243" i="3"/>
  <c r="X242" i="3"/>
  <c r="X241" i="3"/>
  <c r="X240" i="3"/>
  <c r="X239" i="3"/>
  <c r="X238" i="3"/>
  <c r="X237" i="3"/>
  <c r="X236" i="3"/>
  <c r="X235" i="3"/>
  <c r="X234" i="3"/>
  <c r="X233" i="3"/>
  <c r="X232" i="3"/>
  <c r="X231" i="3"/>
  <c r="X230" i="3"/>
  <c r="X229" i="3"/>
  <c r="X228" i="3"/>
  <c r="X227" i="3"/>
  <c r="X226" i="3"/>
  <c r="X225" i="3"/>
  <c r="X224" i="3"/>
  <c r="X223" i="3"/>
  <c r="X222" i="3"/>
  <c r="X221" i="3"/>
  <c r="X220" i="3"/>
  <c r="X219" i="3"/>
  <c r="X218" i="3"/>
  <c r="X217" i="3"/>
  <c r="X216" i="3"/>
  <c r="X215" i="3"/>
  <c r="X214" i="3"/>
  <c r="X213" i="3"/>
  <c r="X212" i="3"/>
  <c r="X211" i="3"/>
  <c r="X210" i="3"/>
  <c r="X209" i="3"/>
  <c r="X208" i="3"/>
  <c r="X207" i="3"/>
  <c r="X206" i="3"/>
  <c r="X205" i="3"/>
  <c r="X204" i="3"/>
  <c r="X203" i="3"/>
  <c r="X202" i="3"/>
  <c r="X201" i="3"/>
  <c r="X200" i="3"/>
  <c r="X199" i="3"/>
  <c r="X198" i="3"/>
  <c r="X197" i="3"/>
  <c r="X196" i="3"/>
  <c r="X195" i="3"/>
  <c r="X194" i="3"/>
  <c r="X193" i="3"/>
  <c r="X192" i="3"/>
  <c r="X191" i="3"/>
  <c r="X190" i="3"/>
  <c r="X189" i="3"/>
  <c r="X188" i="3"/>
  <c r="X187" i="3"/>
  <c r="X186" i="3"/>
  <c r="X185" i="3"/>
  <c r="X184" i="3"/>
  <c r="X183" i="3"/>
  <c r="X182" i="3"/>
  <c r="X181" i="3"/>
  <c r="X180" i="3"/>
  <c r="X179" i="3"/>
  <c r="X178" i="3"/>
  <c r="X177" i="3"/>
  <c r="X176" i="3"/>
  <c r="X175" i="3"/>
  <c r="X174" i="3"/>
  <c r="X173" i="3"/>
  <c r="X172" i="3"/>
  <c r="X171" i="3"/>
  <c r="X170" i="3"/>
  <c r="X169" i="3"/>
  <c r="X168" i="3"/>
  <c r="X167" i="3"/>
  <c r="X166" i="3"/>
  <c r="X165" i="3"/>
  <c r="X164" i="3"/>
  <c r="X163" i="3"/>
  <c r="X162" i="3"/>
  <c r="X161" i="3"/>
  <c r="X160" i="3"/>
  <c r="X159" i="3"/>
  <c r="X158" i="3"/>
  <c r="X157" i="3"/>
  <c r="X156" i="3"/>
  <c r="X155" i="3"/>
  <c r="X154" i="3"/>
  <c r="X153" i="3"/>
  <c r="X152" i="3"/>
  <c r="X151" i="3"/>
  <c r="X150" i="3"/>
  <c r="X149" i="3"/>
  <c r="X148" i="3"/>
  <c r="X147" i="3"/>
  <c r="X146" i="3"/>
  <c r="X145" i="3"/>
  <c r="X144" i="3"/>
  <c r="X143" i="3"/>
  <c r="X142" i="3"/>
  <c r="X141" i="3"/>
  <c r="X140" i="3"/>
  <c r="X139" i="3"/>
  <c r="X138" i="3"/>
  <c r="X137" i="3"/>
  <c r="X136" i="3"/>
  <c r="X135" i="3"/>
  <c r="X134" i="3"/>
  <c r="X133" i="3"/>
  <c r="X132" i="3"/>
  <c r="X131" i="3"/>
  <c r="X130" i="3"/>
  <c r="X129" i="3"/>
  <c r="X128" i="3"/>
  <c r="X127" i="3"/>
  <c r="X126" i="3"/>
  <c r="X125" i="3"/>
  <c r="X124" i="3"/>
  <c r="X123" i="3"/>
  <c r="X122" i="3"/>
  <c r="X121" i="3"/>
  <c r="X120" i="3"/>
  <c r="X119" i="3"/>
  <c r="X118" i="3"/>
  <c r="X117" i="3"/>
  <c r="X116" i="3"/>
  <c r="X115" i="3"/>
  <c r="X114" i="3"/>
  <c r="X113" i="3"/>
  <c r="X112" i="3"/>
  <c r="X111" i="3"/>
  <c r="X110" i="3"/>
  <c r="X109" i="3"/>
  <c r="X108" i="3"/>
  <c r="X107" i="3"/>
  <c r="X106" i="3"/>
  <c r="X105" i="3"/>
  <c r="X104" i="3"/>
  <c r="X103" i="3"/>
  <c r="X102" i="3"/>
  <c r="X101" i="3"/>
  <c r="X100" i="3"/>
  <c r="X99" i="3"/>
  <c r="X98" i="3"/>
  <c r="X97" i="3"/>
  <c r="X96" i="3"/>
  <c r="X95" i="3"/>
  <c r="X94" i="3"/>
  <c r="X93" i="3"/>
  <c r="X92" i="3"/>
  <c r="X91" i="3"/>
  <c r="X90" i="3"/>
  <c r="X89" i="3"/>
  <c r="X88" i="3"/>
  <c r="X87" i="3"/>
  <c r="X86" i="3"/>
  <c r="X85" i="3"/>
  <c r="X84" i="3"/>
  <c r="X83" i="3"/>
  <c r="X82" i="3"/>
  <c r="X81" i="3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T3" i="3"/>
  <c r="S3" i="3"/>
  <c r="O3" i="3"/>
  <c r="B3" i="3" s="1"/>
  <c r="A3" i="3"/>
  <c r="E19" i="1"/>
  <c r="G43" i="1"/>
  <c r="G44" i="1" s="1"/>
  <c r="C42" i="1"/>
  <c r="B43" i="1"/>
  <c r="C43" i="1" l="1"/>
  <c r="A43" i="1"/>
  <c r="Q3" i="3"/>
  <c r="C3" i="3" s="1"/>
  <c r="R3" i="3"/>
  <c r="P3" i="3"/>
  <c r="H3" i="3"/>
  <c r="C5" i="3"/>
  <c r="B212" i="3" s="1"/>
  <c r="C212" i="3" s="1"/>
  <c r="O38" i="1"/>
  <c r="O37" i="1"/>
  <c r="O36" i="1"/>
  <c r="O35" i="1"/>
  <c r="O34" i="1"/>
  <c r="W212" i="3" l="1"/>
  <c r="D212" i="3"/>
  <c r="V212" i="3" s="1"/>
  <c r="B26" i="3"/>
  <c r="C26" i="3" s="1"/>
  <c r="B80" i="3"/>
  <c r="C80" i="3" s="1"/>
  <c r="B65" i="3"/>
  <c r="C65" i="3" s="1"/>
  <c r="B33" i="3"/>
  <c r="C33" i="3" s="1"/>
  <c r="B54" i="3"/>
  <c r="C54" i="3" s="1"/>
  <c r="B22" i="3"/>
  <c r="C22" i="3" s="1"/>
  <c r="B59" i="3"/>
  <c r="C59" i="3" s="1"/>
  <c r="B27" i="3"/>
  <c r="C27" i="3" s="1"/>
  <c r="B110" i="3"/>
  <c r="C110" i="3" s="1"/>
  <c r="B142" i="3"/>
  <c r="C142" i="3" s="1"/>
  <c r="B174" i="3"/>
  <c r="C174" i="3" s="1"/>
  <c r="B200" i="3"/>
  <c r="C200" i="3" s="1"/>
  <c r="B97" i="3"/>
  <c r="C97" i="3" s="1"/>
  <c r="B137" i="3"/>
  <c r="C137" i="3" s="1"/>
  <c r="B173" i="3"/>
  <c r="C173" i="3" s="1"/>
  <c r="B324" i="3"/>
  <c r="C324" i="3" s="1"/>
  <c r="B84" i="3"/>
  <c r="C84" i="3" s="1"/>
  <c r="B124" i="3"/>
  <c r="C124" i="3" s="1"/>
  <c r="B176" i="3"/>
  <c r="C176" i="3" s="1"/>
  <c r="B75" i="3"/>
  <c r="C75" i="3" s="1"/>
  <c r="B119" i="3"/>
  <c r="C119" i="3" s="1"/>
  <c r="B179" i="3"/>
  <c r="C179" i="3" s="1"/>
  <c r="B63" i="3"/>
  <c r="C63" i="3" s="1"/>
  <c r="B292" i="3"/>
  <c r="C292" i="3" s="1"/>
  <c r="B61" i="3"/>
  <c r="C61" i="3" s="1"/>
  <c r="B29" i="3"/>
  <c r="C29" i="3" s="1"/>
  <c r="B81" i="3"/>
  <c r="C81" i="3" s="1"/>
  <c r="B50" i="3"/>
  <c r="C50" i="3" s="1"/>
  <c r="B18" i="3"/>
  <c r="C18" i="3" s="1"/>
  <c r="B55" i="3"/>
  <c r="C55" i="3" s="1"/>
  <c r="B23" i="3"/>
  <c r="C23" i="3" s="1"/>
  <c r="B114" i="3"/>
  <c r="C114" i="3" s="1"/>
  <c r="B146" i="3"/>
  <c r="C146" i="3" s="1"/>
  <c r="B178" i="3"/>
  <c r="C178" i="3" s="1"/>
  <c r="B232" i="3"/>
  <c r="C232" i="3" s="1"/>
  <c r="B105" i="3"/>
  <c r="C105" i="3" s="1"/>
  <c r="B141" i="3"/>
  <c r="C141" i="3" s="1"/>
  <c r="B177" i="3"/>
  <c r="C177" i="3" s="1"/>
  <c r="B345" i="3"/>
  <c r="C345" i="3" s="1"/>
  <c r="B88" i="3"/>
  <c r="C88" i="3" s="1"/>
  <c r="B136" i="3"/>
  <c r="C136" i="3" s="1"/>
  <c r="B180" i="3"/>
  <c r="C180" i="3" s="1"/>
  <c r="B79" i="3"/>
  <c r="C79" i="3" s="1"/>
  <c r="B127" i="3"/>
  <c r="C127" i="3" s="1"/>
  <c r="B94" i="3"/>
  <c r="C94" i="3" s="1"/>
  <c r="B32" i="3"/>
  <c r="C32" i="3" s="1"/>
  <c r="B64" i="3"/>
  <c r="C64" i="3" s="1"/>
  <c r="B884" i="3"/>
  <c r="C884" i="3" s="1"/>
  <c r="B852" i="3"/>
  <c r="C852" i="3" s="1"/>
  <c r="B820" i="3"/>
  <c r="C820" i="3" s="1"/>
  <c r="B788" i="3"/>
  <c r="C788" i="3" s="1"/>
  <c r="B869" i="3"/>
  <c r="C869" i="3" s="1"/>
  <c r="B837" i="3"/>
  <c r="C837" i="3" s="1"/>
  <c r="B890" i="3"/>
  <c r="C890" i="3" s="1"/>
  <c r="B858" i="3"/>
  <c r="C858" i="3" s="1"/>
  <c r="B826" i="3"/>
  <c r="C826" i="3" s="1"/>
  <c r="B794" i="3"/>
  <c r="C794" i="3" s="1"/>
  <c r="B867" i="3"/>
  <c r="C867" i="3" s="1"/>
  <c r="B835" i="3"/>
  <c r="C835" i="3" s="1"/>
  <c r="B803" i="3"/>
  <c r="C803" i="3" s="1"/>
  <c r="B777" i="3"/>
  <c r="C777" i="3" s="1"/>
  <c r="B745" i="3"/>
  <c r="C745" i="3" s="1"/>
  <c r="B713" i="3"/>
  <c r="C713" i="3" s="1"/>
  <c r="B681" i="3"/>
  <c r="C681" i="3" s="1"/>
  <c r="B770" i="3"/>
  <c r="C770" i="3" s="1"/>
  <c r="B738" i="3"/>
  <c r="C738" i="3" s="1"/>
  <c r="B706" i="3"/>
  <c r="C706" i="3" s="1"/>
  <c r="B771" i="3"/>
  <c r="C771" i="3" s="1"/>
  <c r="B739" i="3"/>
  <c r="C739" i="3" s="1"/>
  <c r="B707" i="3"/>
  <c r="C707" i="3" s="1"/>
  <c r="B809" i="3"/>
  <c r="C809" i="3" s="1"/>
  <c r="B756" i="3"/>
  <c r="C756" i="3" s="1"/>
  <c r="B724" i="3"/>
  <c r="C724" i="3" s="1"/>
  <c r="B692" i="3"/>
  <c r="C692" i="3" s="1"/>
  <c r="B647" i="3"/>
  <c r="C647" i="3" s="1"/>
  <c r="B615" i="3"/>
  <c r="C615" i="3" s="1"/>
  <c r="B583" i="3"/>
  <c r="C583" i="3" s="1"/>
  <c r="B672" i="3"/>
  <c r="C672" i="3" s="1"/>
  <c r="B640" i="3"/>
  <c r="C640" i="3" s="1"/>
  <c r="B608" i="3"/>
  <c r="C608" i="3" s="1"/>
  <c r="B576" i="3"/>
  <c r="C576" i="3" s="1"/>
  <c r="B661" i="3"/>
  <c r="C661" i="3" s="1"/>
  <c r="B629" i="3"/>
  <c r="C629" i="3" s="1"/>
  <c r="B597" i="3"/>
  <c r="C597" i="3" s="1"/>
  <c r="B679" i="3"/>
  <c r="C679" i="3" s="1"/>
  <c r="B654" i="3"/>
  <c r="C654" i="3" s="1"/>
  <c r="B622" i="3"/>
  <c r="C622" i="3" s="1"/>
  <c r="B590" i="3"/>
  <c r="C590" i="3" s="1"/>
  <c r="B557" i="3"/>
  <c r="C557" i="3" s="1"/>
  <c r="B525" i="3"/>
  <c r="C525" i="3" s="1"/>
  <c r="B493" i="3"/>
  <c r="C493" i="3" s="1"/>
  <c r="B461" i="3"/>
  <c r="C461" i="3" s="1"/>
  <c r="B542" i="3"/>
  <c r="C542" i="3" s="1"/>
  <c r="B510" i="3"/>
  <c r="C510" i="3" s="1"/>
  <c r="B478" i="3"/>
  <c r="C478" i="3" s="1"/>
  <c r="B563" i="3"/>
  <c r="C563" i="3" s="1"/>
  <c r="B531" i="3"/>
  <c r="C531" i="3" s="1"/>
  <c r="B499" i="3"/>
  <c r="C499" i="3" s="1"/>
  <c r="B568" i="3"/>
  <c r="C568" i="3" s="1"/>
  <c r="B536" i="3"/>
  <c r="C536" i="3" s="1"/>
  <c r="B504" i="3"/>
  <c r="C504" i="3" s="1"/>
  <c r="B472" i="3"/>
  <c r="C472" i="3" s="1"/>
  <c r="B426" i="3"/>
  <c r="C426" i="3" s="1"/>
  <c r="B394" i="3"/>
  <c r="C394" i="3" s="1"/>
  <c r="B362" i="3"/>
  <c r="C362" i="3" s="1"/>
  <c r="B451" i="3"/>
  <c r="C451" i="3" s="1"/>
  <c r="B419" i="3"/>
  <c r="C419" i="3" s="1"/>
  <c r="B387" i="3"/>
  <c r="C387" i="3" s="1"/>
  <c r="B444" i="3"/>
  <c r="C444" i="3" s="1"/>
  <c r="B412" i="3"/>
  <c r="C412" i="3" s="1"/>
  <c r="B380" i="3"/>
  <c r="C380" i="3" s="1"/>
  <c r="B437" i="3"/>
  <c r="C437" i="3" s="1"/>
  <c r="B405" i="3"/>
  <c r="C405" i="3" s="1"/>
  <c r="B467" i="3"/>
  <c r="C467" i="3" s="1"/>
  <c r="B329" i="3"/>
  <c r="C329" i="3" s="1"/>
  <c r="B297" i="3"/>
  <c r="C297" i="3" s="1"/>
  <c r="B265" i="3"/>
  <c r="C265" i="3" s="1"/>
  <c r="B233" i="3"/>
  <c r="C233" i="3" s="1"/>
  <c r="B201" i="3"/>
  <c r="C201" i="3" s="1"/>
  <c r="B361" i="3"/>
  <c r="C361" i="3" s="1"/>
  <c r="B310" i="3"/>
  <c r="C310" i="3" s="1"/>
  <c r="B278" i="3"/>
  <c r="C278" i="3" s="1"/>
  <c r="B246" i="3"/>
  <c r="C246" i="3" s="1"/>
  <c r="B214" i="3"/>
  <c r="C214" i="3" s="1"/>
  <c r="B365" i="3"/>
  <c r="C365" i="3" s="1"/>
  <c r="B331" i="3"/>
  <c r="C331" i="3" s="1"/>
  <c r="B299" i="3"/>
  <c r="C299" i="3" s="1"/>
  <c r="B267" i="3"/>
  <c r="C267" i="3" s="1"/>
  <c r="B235" i="3"/>
  <c r="C235" i="3" s="1"/>
  <c r="B203" i="3"/>
  <c r="C203" i="3" s="1"/>
  <c r="B351" i="3"/>
  <c r="C351" i="3" s="1"/>
  <c r="B276" i="3"/>
  <c r="C276" i="3" s="1"/>
  <c r="B167" i="3"/>
  <c r="C167" i="3" s="1"/>
  <c r="B135" i="3"/>
  <c r="C135" i="3" s="1"/>
  <c r="B103" i="3"/>
  <c r="C103" i="3" s="1"/>
  <c r="B347" i="3"/>
  <c r="C347" i="3" s="1"/>
  <c r="B252" i="3"/>
  <c r="C252" i="3" s="1"/>
  <c r="B164" i="3"/>
  <c r="C164" i="3" s="1"/>
  <c r="B132" i="3"/>
  <c r="C132" i="3" s="1"/>
  <c r="B100" i="3"/>
  <c r="C100" i="3" s="1"/>
  <c r="B320" i="3"/>
  <c r="C320" i="3" s="1"/>
  <c r="B228" i="3"/>
  <c r="C228" i="3" s="1"/>
  <c r="B165" i="3"/>
  <c r="C165" i="3" s="1"/>
  <c r="B133" i="3"/>
  <c r="C133" i="3" s="1"/>
  <c r="B101" i="3"/>
  <c r="C101" i="3" s="1"/>
  <c r="B264" i="3"/>
  <c r="C264" i="3" s="1"/>
  <c r="B186" i="3"/>
  <c r="C186" i="3" s="1"/>
  <c r="B36" i="3"/>
  <c r="C36" i="3" s="1"/>
  <c r="B68" i="3"/>
  <c r="C68" i="3" s="1"/>
  <c r="B880" i="3"/>
  <c r="C880" i="3" s="1"/>
  <c r="B848" i="3"/>
  <c r="C848" i="3" s="1"/>
  <c r="B816" i="3"/>
  <c r="C816" i="3" s="1"/>
  <c r="B897" i="3"/>
  <c r="C897" i="3" s="1"/>
  <c r="B865" i="3"/>
  <c r="C865" i="3" s="1"/>
  <c r="B833" i="3"/>
  <c r="C833" i="3" s="1"/>
  <c r="B886" i="3"/>
  <c r="C886" i="3" s="1"/>
  <c r="B854" i="3"/>
  <c r="C854" i="3" s="1"/>
  <c r="B822" i="3"/>
  <c r="C822" i="3" s="1"/>
  <c r="B895" i="3"/>
  <c r="C895" i="3" s="1"/>
  <c r="B863" i="3"/>
  <c r="C863" i="3" s="1"/>
  <c r="B831" i="3"/>
  <c r="C831" i="3" s="1"/>
  <c r="B799" i="3"/>
  <c r="C799" i="3" s="1"/>
  <c r="B773" i="3"/>
  <c r="C773" i="3" s="1"/>
  <c r="B741" i="3"/>
  <c r="C741" i="3" s="1"/>
  <c r="B709" i="3"/>
  <c r="C709" i="3" s="1"/>
  <c r="B797" i="3"/>
  <c r="C797" i="3" s="1"/>
  <c r="B766" i="3"/>
  <c r="C766" i="3" s="1"/>
  <c r="B734" i="3"/>
  <c r="C734" i="3" s="1"/>
  <c r="B702" i="3"/>
  <c r="C702" i="3" s="1"/>
  <c r="B767" i="3"/>
  <c r="C767" i="3" s="1"/>
  <c r="B735" i="3"/>
  <c r="C735" i="3" s="1"/>
  <c r="B703" i="3"/>
  <c r="C703" i="3" s="1"/>
  <c r="B784" i="3"/>
  <c r="C784" i="3" s="1"/>
  <c r="B752" i="3"/>
  <c r="C752" i="3" s="1"/>
  <c r="B720" i="3"/>
  <c r="C720" i="3" s="1"/>
  <c r="B675" i="3"/>
  <c r="C675" i="3" s="1"/>
  <c r="B643" i="3"/>
  <c r="C643" i="3" s="1"/>
  <c r="B611" i="3"/>
  <c r="C611" i="3" s="1"/>
  <c r="B579" i="3"/>
  <c r="C579" i="3" s="1"/>
  <c r="B668" i="3"/>
  <c r="C668" i="3" s="1"/>
  <c r="B636" i="3"/>
  <c r="C636" i="3" s="1"/>
  <c r="B604" i="3"/>
  <c r="C604" i="3" s="1"/>
  <c r="B572" i="3"/>
  <c r="C572" i="3" s="1"/>
  <c r="B657" i="3"/>
  <c r="C657" i="3" s="1"/>
  <c r="B625" i="3"/>
  <c r="C625" i="3" s="1"/>
  <c r="B593" i="3"/>
  <c r="C593" i="3" s="1"/>
  <c r="B683" i="3"/>
  <c r="C683" i="3" s="1"/>
  <c r="B650" i="3"/>
  <c r="C650" i="3" s="1"/>
  <c r="B618" i="3"/>
  <c r="C618" i="3" s="1"/>
  <c r="B586" i="3"/>
  <c r="C586" i="3" s="1"/>
  <c r="B553" i="3"/>
  <c r="C553" i="3" s="1"/>
  <c r="B521" i="3"/>
  <c r="C521" i="3" s="1"/>
  <c r="B489" i="3"/>
  <c r="C489" i="3" s="1"/>
  <c r="B457" i="3"/>
  <c r="C457" i="3" s="1"/>
  <c r="B538" i="3"/>
  <c r="C538" i="3" s="1"/>
  <c r="B506" i="3"/>
  <c r="C506" i="3" s="1"/>
  <c r="B474" i="3"/>
  <c r="C474" i="3" s="1"/>
  <c r="B559" i="3"/>
  <c r="C559" i="3" s="1"/>
  <c r="B527" i="3"/>
  <c r="C527" i="3" s="1"/>
  <c r="B495" i="3"/>
  <c r="C495" i="3" s="1"/>
  <c r="B564" i="3"/>
  <c r="C564" i="3" s="1"/>
  <c r="B532" i="3"/>
  <c r="C532" i="3" s="1"/>
  <c r="B500" i="3"/>
  <c r="C500" i="3" s="1"/>
  <c r="B454" i="3"/>
  <c r="C454" i="3" s="1"/>
  <c r="B422" i="3"/>
  <c r="C422" i="3" s="1"/>
  <c r="B390" i="3"/>
  <c r="C390" i="3" s="1"/>
  <c r="B358" i="3"/>
  <c r="C358" i="3" s="1"/>
  <c r="B447" i="3"/>
  <c r="C447" i="3" s="1"/>
  <c r="B415" i="3"/>
  <c r="C415" i="3" s="1"/>
  <c r="B383" i="3"/>
  <c r="C383" i="3" s="1"/>
  <c r="B440" i="3"/>
  <c r="C440" i="3" s="1"/>
  <c r="B408" i="3"/>
  <c r="C408" i="3" s="1"/>
  <c r="B376" i="3"/>
  <c r="C376" i="3" s="1"/>
  <c r="B433" i="3"/>
  <c r="C433" i="3" s="1"/>
  <c r="B401" i="3"/>
  <c r="C401" i="3" s="1"/>
  <c r="B463" i="3"/>
  <c r="C463" i="3" s="1"/>
  <c r="B325" i="3"/>
  <c r="C325" i="3" s="1"/>
  <c r="B293" i="3"/>
  <c r="C293" i="3" s="1"/>
  <c r="B261" i="3"/>
  <c r="C261" i="3" s="1"/>
  <c r="B229" i="3"/>
  <c r="C229" i="3" s="1"/>
  <c r="B197" i="3"/>
  <c r="C197" i="3" s="1"/>
  <c r="B348" i="3"/>
  <c r="C348" i="3" s="1"/>
  <c r="B306" i="3"/>
  <c r="C306" i="3" s="1"/>
  <c r="B274" i="3"/>
  <c r="C274" i="3" s="1"/>
  <c r="B242" i="3"/>
  <c r="C242" i="3" s="1"/>
  <c r="B210" i="3"/>
  <c r="C210" i="3" s="1"/>
  <c r="B352" i="3"/>
  <c r="C352" i="3" s="1"/>
  <c r="B327" i="3"/>
  <c r="C327" i="3" s="1"/>
  <c r="B295" i="3"/>
  <c r="C295" i="3" s="1"/>
  <c r="B263" i="3"/>
  <c r="C263" i="3" s="1"/>
  <c r="B231" i="3"/>
  <c r="C231" i="3" s="1"/>
  <c r="B199" i="3"/>
  <c r="C199" i="3" s="1"/>
  <c r="B349" i="3"/>
  <c r="C349" i="3" s="1"/>
  <c r="B244" i="3"/>
  <c r="C244" i="3" s="1"/>
  <c r="B163" i="3"/>
  <c r="C163" i="3" s="1"/>
  <c r="B131" i="3"/>
  <c r="C131" i="3" s="1"/>
  <c r="B99" i="3"/>
  <c r="C99" i="3" s="1"/>
  <c r="B312" i="3"/>
  <c r="C312" i="3" s="1"/>
  <c r="B220" i="3"/>
  <c r="C220" i="3" s="1"/>
  <c r="B160" i="3"/>
  <c r="C160" i="3" s="1"/>
  <c r="B128" i="3"/>
  <c r="C128" i="3" s="1"/>
  <c r="B8" i="3"/>
  <c r="C8" i="3" s="1"/>
  <c r="B40" i="3"/>
  <c r="C40" i="3" s="1"/>
  <c r="B74" i="3"/>
  <c r="C74" i="3" s="1"/>
  <c r="B876" i="3"/>
  <c r="C876" i="3" s="1"/>
  <c r="B844" i="3"/>
  <c r="C844" i="3" s="1"/>
  <c r="B812" i="3"/>
  <c r="C812" i="3" s="1"/>
  <c r="B893" i="3"/>
  <c r="C893" i="3" s="1"/>
  <c r="B861" i="3"/>
  <c r="C861" i="3" s="1"/>
  <c r="B829" i="3"/>
  <c r="C829" i="3" s="1"/>
  <c r="B882" i="3"/>
  <c r="C882" i="3" s="1"/>
  <c r="B850" i="3"/>
  <c r="C850" i="3" s="1"/>
  <c r="B818" i="3"/>
  <c r="C818" i="3" s="1"/>
  <c r="B891" i="3"/>
  <c r="C891" i="3" s="1"/>
  <c r="B859" i="3"/>
  <c r="C859" i="3" s="1"/>
  <c r="B827" i="3"/>
  <c r="C827" i="3" s="1"/>
  <c r="B795" i="3"/>
  <c r="C795" i="3" s="1"/>
  <c r="B769" i="3"/>
  <c r="C769" i="3" s="1"/>
  <c r="B737" i="3"/>
  <c r="C737" i="3" s="1"/>
  <c r="B705" i="3"/>
  <c r="C705" i="3" s="1"/>
  <c r="B793" i="3"/>
  <c r="C793" i="3" s="1"/>
  <c r="B762" i="3"/>
  <c r="C762" i="3" s="1"/>
  <c r="B730" i="3"/>
  <c r="C730" i="3" s="1"/>
  <c r="B698" i="3"/>
  <c r="C698" i="3" s="1"/>
  <c r="B763" i="3"/>
  <c r="C763" i="3" s="1"/>
  <c r="B731" i="3"/>
  <c r="C731" i="3" s="1"/>
  <c r="B699" i="3"/>
  <c r="C699" i="3" s="1"/>
  <c r="B780" i="3"/>
  <c r="C780" i="3" s="1"/>
  <c r="B748" i="3"/>
  <c r="C748" i="3" s="1"/>
  <c r="B716" i="3"/>
  <c r="C716" i="3" s="1"/>
  <c r="B671" i="3"/>
  <c r="C671" i="3" s="1"/>
  <c r="B639" i="3"/>
  <c r="C639" i="3" s="1"/>
  <c r="B607" i="3"/>
  <c r="C607" i="3" s="1"/>
  <c r="B575" i="3"/>
  <c r="C575" i="3" s="1"/>
  <c r="B664" i="3"/>
  <c r="C664" i="3" s="1"/>
  <c r="B632" i="3"/>
  <c r="C632" i="3" s="1"/>
  <c r="B600" i="3"/>
  <c r="C600" i="3" s="1"/>
  <c r="B684" i="3"/>
  <c r="C684" i="3" s="1"/>
  <c r="B653" i="3"/>
  <c r="C653" i="3" s="1"/>
  <c r="B621" i="3"/>
  <c r="C621" i="3" s="1"/>
  <c r="B589" i="3"/>
  <c r="C589" i="3" s="1"/>
  <c r="B677" i="3"/>
  <c r="C677" i="3" s="1"/>
  <c r="B646" i="3"/>
  <c r="C646" i="3" s="1"/>
  <c r="B614" i="3"/>
  <c r="C614" i="3" s="1"/>
  <c r="B582" i="3"/>
  <c r="C582" i="3" s="1"/>
  <c r="B549" i="3"/>
  <c r="C549" i="3" s="1"/>
  <c r="B517" i="3"/>
  <c r="C517" i="3" s="1"/>
  <c r="B485" i="3"/>
  <c r="C485" i="3" s="1"/>
  <c r="B566" i="3"/>
  <c r="C566" i="3" s="1"/>
  <c r="B534" i="3"/>
  <c r="C534" i="3" s="1"/>
  <c r="B502" i="3"/>
  <c r="C502" i="3" s="1"/>
  <c r="B470" i="3"/>
  <c r="C470" i="3" s="1"/>
  <c r="B555" i="3"/>
  <c r="C555" i="3" s="1"/>
  <c r="B523" i="3"/>
  <c r="C523" i="3" s="1"/>
  <c r="B491" i="3"/>
  <c r="C491" i="3" s="1"/>
  <c r="B560" i="3"/>
  <c r="C560" i="3" s="1"/>
  <c r="B528" i="3"/>
  <c r="C528" i="3" s="1"/>
  <c r="B496" i="3"/>
  <c r="C496" i="3" s="1"/>
  <c r="B450" i="3"/>
  <c r="C450" i="3" s="1"/>
  <c r="B418" i="3"/>
  <c r="C418" i="3" s="1"/>
  <c r="B386" i="3"/>
  <c r="C386" i="3" s="1"/>
  <c r="B354" i="3"/>
  <c r="C354" i="3" s="1"/>
  <c r="B443" i="3"/>
  <c r="C443" i="3" s="1"/>
  <c r="B411" i="3"/>
  <c r="C411" i="3" s="1"/>
  <c r="B379" i="3"/>
  <c r="C379" i="3" s="1"/>
  <c r="B436" i="3"/>
  <c r="C436" i="3" s="1"/>
  <c r="B404" i="3"/>
  <c r="C404" i="3" s="1"/>
  <c r="B468" i="3"/>
  <c r="C468" i="3" s="1"/>
  <c r="B429" i="3"/>
  <c r="C429" i="3" s="1"/>
  <c r="B397" i="3"/>
  <c r="C397" i="3" s="1"/>
  <c r="B456" i="3"/>
  <c r="C456" i="3" s="1"/>
  <c r="B321" i="3"/>
  <c r="C321" i="3" s="1"/>
  <c r="B289" i="3"/>
  <c r="C289" i="3" s="1"/>
  <c r="B257" i="3"/>
  <c r="C257" i="3" s="1"/>
  <c r="B225" i="3"/>
  <c r="C225" i="3" s="1"/>
  <c r="B193" i="3"/>
  <c r="C193" i="3" s="1"/>
  <c r="B334" i="3"/>
  <c r="C334" i="3" s="1"/>
  <c r="B302" i="3"/>
  <c r="C302" i="3" s="1"/>
  <c r="B270" i="3"/>
  <c r="C270" i="3" s="1"/>
  <c r="B238" i="3"/>
  <c r="C238" i="3" s="1"/>
  <c r="B206" i="3"/>
  <c r="C206" i="3" s="1"/>
  <c r="B371" i="3"/>
  <c r="C371" i="3" s="1"/>
  <c r="B323" i="3"/>
  <c r="C323" i="3" s="1"/>
  <c r="B291" i="3"/>
  <c r="C291" i="3" s="1"/>
  <c r="B259" i="3"/>
  <c r="C259" i="3" s="1"/>
  <c r="B227" i="3"/>
  <c r="C227" i="3" s="1"/>
  <c r="B195" i="3"/>
  <c r="C195" i="3" s="1"/>
  <c r="B12" i="3"/>
  <c r="C12" i="3" s="1"/>
  <c r="B44" i="3"/>
  <c r="C44" i="3" s="1"/>
  <c r="B78" i="3"/>
  <c r="C78" i="3" s="1"/>
  <c r="B872" i="3"/>
  <c r="C872" i="3" s="1"/>
  <c r="B840" i="3"/>
  <c r="C840" i="3" s="1"/>
  <c r="B808" i="3"/>
  <c r="C808" i="3" s="1"/>
  <c r="B889" i="3"/>
  <c r="C889" i="3" s="1"/>
  <c r="B857" i="3"/>
  <c r="C857" i="3" s="1"/>
  <c r="B825" i="3"/>
  <c r="C825" i="3" s="1"/>
  <c r="B878" i="3"/>
  <c r="C878" i="3" s="1"/>
  <c r="B846" i="3"/>
  <c r="C846" i="3" s="1"/>
  <c r="B814" i="3"/>
  <c r="C814" i="3" s="1"/>
  <c r="B887" i="3"/>
  <c r="C887" i="3" s="1"/>
  <c r="B855" i="3"/>
  <c r="C855" i="3" s="1"/>
  <c r="B823" i="3"/>
  <c r="C823" i="3" s="1"/>
  <c r="B805" i="3"/>
  <c r="C805" i="3" s="1"/>
  <c r="B765" i="3"/>
  <c r="C765" i="3" s="1"/>
  <c r="B733" i="3"/>
  <c r="C733" i="3" s="1"/>
  <c r="B701" i="3"/>
  <c r="C701" i="3" s="1"/>
  <c r="B789" i="3"/>
  <c r="C789" i="3" s="1"/>
  <c r="B758" i="3"/>
  <c r="C758" i="3" s="1"/>
  <c r="B726" i="3"/>
  <c r="C726" i="3" s="1"/>
  <c r="B694" i="3"/>
  <c r="C694" i="3" s="1"/>
  <c r="B759" i="3"/>
  <c r="C759" i="3" s="1"/>
  <c r="B727" i="3"/>
  <c r="C727" i="3" s="1"/>
  <c r="B695" i="3"/>
  <c r="C695" i="3" s="1"/>
  <c r="B776" i="3"/>
  <c r="C776" i="3" s="1"/>
  <c r="B744" i="3"/>
  <c r="C744" i="3" s="1"/>
  <c r="B712" i="3"/>
  <c r="C712" i="3" s="1"/>
  <c r="B667" i="3"/>
  <c r="C667" i="3" s="1"/>
  <c r="B635" i="3"/>
  <c r="C635" i="3" s="1"/>
  <c r="B603" i="3"/>
  <c r="C603" i="3" s="1"/>
  <c r="B571" i="3"/>
  <c r="C571" i="3" s="1"/>
  <c r="B660" i="3"/>
  <c r="C660" i="3" s="1"/>
  <c r="B628" i="3"/>
  <c r="C628" i="3" s="1"/>
  <c r="B596" i="3"/>
  <c r="C596" i="3" s="1"/>
  <c r="B676" i="3"/>
  <c r="C676" i="3" s="1"/>
  <c r="B649" i="3"/>
  <c r="C649" i="3" s="1"/>
  <c r="B617" i="3"/>
  <c r="C617" i="3" s="1"/>
  <c r="B585" i="3"/>
  <c r="C585" i="3" s="1"/>
  <c r="B674" i="3"/>
  <c r="C674" i="3" s="1"/>
  <c r="B642" i="3"/>
  <c r="C642" i="3" s="1"/>
  <c r="B610" i="3"/>
  <c r="C610" i="3" s="1"/>
  <c r="B578" i="3"/>
  <c r="C578" i="3" s="1"/>
  <c r="B545" i="3"/>
  <c r="C545" i="3" s="1"/>
  <c r="B513" i="3"/>
  <c r="C513" i="3" s="1"/>
  <c r="B481" i="3"/>
  <c r="C481" i="3" s="1"/>
  <c r="B562" i="3"/>
  <c r="C562" i="3" s="1"/>
  <c r="B530" i="3"/>
  <c r="C530" i="3" s="1"/>
  <c r="B498" i="3"/>
  <c r="C498" i="3" s="1"/>
  <c r="B466" i="3"/>
  <c r="C466" i="3" s="1"/>
  <c r="B551" i="3"/>
  <c r="C551" i="3" s="1"/>
  <c r="B519" i="3"/>
  <c r="C519" i="3" s="1"/>
  <c r="B487" i="3"/>
  <c r="C487" i="3" s="1"/>
  <c r="B556" i="3"/>
  <c r="C556" i="3" s="1"/>
  <c r="B524" i="3"/>
  <c r="C524" i="3" s="1"/>
  <c r="B492" i="3"/>
  <c r="C492" i="3" s="1"/>
  <c r="B446" i="3"/>
  <c r="C446" i="3" s="1"/>
  <c r="B414" i="3"/>
  <c r="C414" i="3" s="1"/>
  <c r="B382" i="3"/>
  <c r="C382" i="3" s="1"/>
  <c r="B350" i="3"/>
  <c r="C350" i="3" s="1"/>
  <c r="B439" i="3"/>
  <c r="C439" i="3" s="1"/>
  <c r="B407" i="3"/>
  <c r="C407" i="3" s="1"/>
  <c r="B375" i="3"/>
  <c r="C375" i="3" s="1"/>
  <c r="B432" i="3"/>
  <c r="C432" i="3" s="1"/>
  <c r="B400" i="3"/>
  <c r="C400" i="3" s="1"/>
  <c r="B460" i="3"/>
  <c r="C460" i="3" s="1"/>
  <c r="B425" i="3"/>
  <c r="C425" i="3" s="1"/>
  <c r="B393" i="3"/>
  <c r="C393" i="3" s="1"/>
  <c r="B372" i="3"/>
  <c r="C372" i="3" s="1"/>
  <c r="B317" i="3"/>
  <c r="C317" i="3" s="1"/>
  <c r="B285" i="3"/>
  <c r="C285" i="3" s="1"/>
  <c r="B253" i="3"/>
  <c r="C253" i="3" s="1"/>
  <c r="B221" i="3"/>
  <c r="C221" i="3" s="1"/>
  <c r="B189" i="3"/>
  <c r="C189" i="3" s="1"/>
  <c r="B330" i="3"/>
  <c r="C330" i="3" s="1"/>
  <c r="B298" i="3"/>
  <c r="C298" i="3" s="1"/>
  <c r="B266" i="3"/>
  <c r="C266" i="3" s="1"/>
  <c r="B234" i="3"/>
  <c r="C234" i="3" s="1"/>
  <c r="B202" i="3"/>
  <c r="C202" i="3" s="1"/>
  <c r="B369" i="3"/>
  <c r="C369" i="3" s="1"/>
  <c r="B319" i="3"/>
  <c r="C319" i="3" s="1"/>
  <c r="B287" i="3"/>
  <c r="C287" i="3" s="1"/>
  <c r="B255" i="3"/>
  <c r="C255" i="3" s="1"/>
  <c r="B223" i="3"/>
  <c r="C223" i="3" s="1"/>
  <c r="B191" i="3"/>
  <c r="C191" i="3" s="1"/>
  <c r="B304" i="3"/>
  <c r="C304" i="3" s="1"/>
  <c r="B187" i="3"/>
  <c r="C187" i="3" s="1"/>
  <c r="B155" i="3"/>
  <c r="C155" i="3" s="1"/>
  <c r="B123" i="3"/>
  <c r="C123" i="3" s="1"/>
  <c r="B91" i="3"/>
  <c r="C91" i="3" s="1"/>
  <c r="B248" i="3"/>
  <c r="C248" i="3" s="1"/>
  <c r="B184" i="3"/>
  <c r="C184" i="3" s="1"/>
  <c r="B152" i="3"/>
  <c r="C152" i="3" s="1"/>
  <c r="B120" i="3"/>
  <c r="C120" i="3" s="1"/>
  <c r="B16" i="3"/>
  <c r="C16" i="3" s="1"/>
  <c r="B48" i="3"/>
  <c r="C48" i="3" s="1"/>
  <c r="B82" i="3"/>
  <c r="C82" i="3" s="1"/>
  <c r="B868" i="3"/>
  <c r="C868" i="3" s="1"/>
  <c r="B836" i="3"/>
  <c r="C836" i="3" s="1"/>
  <c r="B804" i="3"/>
  <c r="C804" i="3" s="1"/>
  <c r="B885" i="3"/>
  <c r="C885" i="3" s="1"/>
  <c r="B853" i="3"/>
  <c r="C853" i="3" s="1"/>
  <c r="B821" i="3"/>
  <c r="C821" i="3" s="1"/>
  <c r="B874" i="3"/>
  <c r="C874" i="3" s="1"/>
  <c r="B842" i="3"/>
  <c r="C842" i="3" s="1"/>
  <c r="B810" i="3"/>
  <c r="C810" i="3" s="1"/>
  <c r="B883" i="3"/>
  <c r="C883" i="3" s="1"/>
  <c r="B851" i="3"/>
  <c r="C851" i="3" s="1"/>
  <c r="B819" i="3"/>
  <c r="C819" i="3" s="1"/>
  <c r="B801" i="3"/>
  <c r="C801" i="3" s="1"/>
  <c r="B761" i="3"/>
  <c r="C761" i="3" s="1"/>
  <c r="B729" i="3"/>
  <c r="C729" i="3" s="1"/>
  <c r="B697" i="3"/>
  <c r="C697" i="3" s="1"/>
  <c r="B786" i="3"/>
  <c r="C786" i="3" s="1"/>
  <c r="B754" i="3"/>
  <c r="C754" i="3" s="1"/>
  <c r="B722" i="3"/>
  <c r="C722" i="3" s="1"/>
  <c r="B690" i="3"/>
  <c r="C690" i="3" s="1"/>
  <c r="B755" i="3"/>
  <c r="C755" i="3" s="1"/>
  <c r="B723" i="3"/>
  <c r="C723" i="3" s="1"/>
  <c r="B691" i="3"/>
  <c r="C691" i="3" s="1"/>
  <c r="B772" i="3"/>
  <c r="C772" i="3" s="1"/>
  <c r="B740" i="3"/>
  <c r="C740" i="3" s="1"/>
  <c r="B708" i="3"/>
  <c r="C708" i="3" s="1"/>
  <c r="B663" i="3"/>
  <c r="C663" i="3" s="1"/>
  <c r="B631" i="3"/>
  <c r="C631" i="3" s="1"/>
  <c r="B599" i="3"/>
  <c r="C599" i="3" s="1"/>
  <c r="B682" i="3"/>
  <c r="C682" i="3" s="1"/>
  <c r="B656" i="3"/>
  <c r="C656" i="3" s="1"/>
  <c r="B624" i="3"/>
  <c r="C624" i="3" s="1"/>
  <c r="B592" i="3"/>
  <c r="C592" i="3" s="1"/>
  <c r="B688" i="3"/>
  <c r="C688" i="3" s="1"/>
  <c r="B645" i="3"/>
  <c r="C645" i="3" s="1"/>
  <c r="B613" i="3"/>
  <c r="C613" i="3" s="1"/>
  <c r="B581" i="3"/>
  <c r="C581" i="3" s="1"/>
  <c r="B670" i="3"/>
  <c r="C670" i="3" s="1"/>
  <c r="B638" i="3"/>
  <c r="C638" i="3" s="1"/>
  <c r="B606" i="3"/>
  <c r="C606" i="3" s="1"/>
  <c r="B574" i="3"/>
  <c r="C574" i="3" s="1"/>
  <c r="B541" i="3"/>
  <c r="C541" i="3" s="1"/>
  <c r="B509" i="3"/>
  <c r="C509" i="3" s="1"/>
  <c r="B477" i="3"/>
  <c r="C477" i="3" s="1"/>
  <c r="B558" i="3"/>
  <c r="C558" i="3" s="1"/>
  <c r="B526" i="3"/>
  <c r="C526" i="3" s="1"/>
  <c r="B494" i="3"/>
  <c r="C494" i="3" s="1"/>
  <c r="B462" i="3"/>
  <c r="C462" i="3" s="1"/>
  <c r="B547" i="3"/>
  <c r="C547" i="3" s="1"/>
  <c r="B515" i="3"/>
  <c r="C515" i="3" s="1"/>
  <c r="B483" i="3"/>
  <c r="C483" i="3" s="1"/>
  <c r="B552" i="3"/>
  <c r="C552" i="3" s="1"/>
  <c r="B520" i="3"/>
  <c r="C520" i="3" s="1"/>
  <c r="B488" i="3"/>
  <c r="C488" i="3" s="1"/>
  <c r="B442" i="3"/>
  <c r="C442" i="3" s="1"/>
  <c r="B410" i="3"/>
  <c r="C410" i="3" s="1"/>
  <c r="B378" i="3"/>
  <c r="C378" i="3" s="1"/>
  <c r="B346" i="3"/>
  <c r="C346" i="3" s="1"/>
  <c r="B435" i="3"/>
  <c r="C435" i="3" s="1"/>
  <c r="B403" i="3"/>
  <c r="C403" i="3" s="1"/>
  <c r="B464" i="3"/>
  <c r="C464" i="3" s="1"/>
  <c r="B428" i="3"/>
  <c r="C428" i="3" s="1"/>
  <c r="B396" i="3"/>
  <c r="C396" i="3" s="1"/>
  <c r="B453" i="3"/>
  <c r="C453" i="3" s="1"/>
  <c r="B421" i="3"/>
  <c r="C421" i="3" s="1"/>
  <c r="B389" i="3"/>
  <c r="C389" i="3" s="1"/>
  <c r="B355" i="3"/>
  <c r="C355" i="3" s="1"/>
  <c r="B313" i="3"/>
  <c r="C313" i="3" s="1"/>
  <c r="B281" i="3"/>
  <c r="C281" i="3" s="1"/>
  <c r="B249" i="3"/>
  <c r="C249" i="3" s="1"/>
  <c r="B217" i="3"/>
  <c r="C217" i="3" s="1"/>
  <c r="B359" i="3"/>
  <c r="C359" i="3" s="1"/>
  <c r="B326" i="3"/>
  <c r="C326" i="3" s="1"/>
  <c r="B294" i="3"/>
  <c r="C294" i="3" s="1"/>
  <c r="B262" i="3"/>
  <c r="C262" i="3" s="1"/>
  <c r="B230" i="3"/>
  <c r="C230" i="3" s="1"/>
  <c r="B198" i="3"/>
  <c r="C198" i="3" s="1"/>
  <c r="B356" i="3"/>
  <c r="C356" i="3" s="1"/>
  <c r="B315" i="3"/>
  <c r="C315" i="3" s="1"/>
  <c r="B283" i="3"/>
  <c r="C283" i="3" s="1"/>
  <c r="B251" i="3"/>
  <c r="C251" i="3" s="1"/>
  <c r="B219" i="3"/>
  <c r="C219" i="3" s="1"/>
  <c r="B360" i="3"/>
  <c r="C360" i="3" s="1"/>
  <c r="B272" i="3"/>
  <c r="C272" i="3" s="1"/>
  <c r="B183" i="3"/>
  <c r="C183" i="3" s="1"/>
  <c r="B20" i="3"/>
  <c r="C20" i="3" s="1"/>
  <c r="B52" i="3"/>
  <c r="C52" i="3" s="1"/>
  <c r="B896" i="3"/>
  <c r="C896" i="3" s="1"/>
  <c r="B864" i="3"/>
  <c r="C864" i="3" s="1"/>
  <c r="B832" i="3"/>
  <c r="C832" i="3" s="1"/>
  <c r="B800" i="3"/>
  <c r="C800" i="3" s="1"/>
  <c r="B881" i="3"/>
  <c r="C881" i="3" s="1"/>
  <c r="B849" i="3"/>
  <c r="C849" i="3" s="1"/>
  <c r="B817" i="3"/>
  <c r="C817" i="3" s="1"/>
  <c r="B870" i="3"/>
  <c r="C870" i="3" s="1"/>
  <c r="B838" i="3"/>
  <c r="C838" i="3" s="1"/>
  <c r="B806" i="3"/>
  <c r="C806" i="3" s="1"/>
  <c r="B879" i="3"/>
  <c r="C879" i="3" s="1"/>
  <c r="B847" i="3"/>
  <c r="C847" i="3" s="1"/>
  <c r="B815" i="3"/>
  <c r="C815" i="3" s="1"/>
  <c r="B791" i="3"/>
  <c r="C791" i="3" s="1"/>
  <c r="B757" i="3"/>
  <c r="C757" i="3" s="1"/>
  <c r="B725" i="3"/>
  <c r="C725" i="3" s="1"/>
  <c r="B693" i="3"/>
  <c r="C693" i="3" s="1"/>
  <c r="B782" i="3"/>
  <c r="C782" i="3" s="1"/>
  <c r="B750" i="3"/>
  <c r="C750" i="3" s="1"/>
  <c r="B718" i="3"/>
  <c r="C718" i="3" s="1"/>
  <c r="B783" i="3"/>
  <c r="C783" i="3" s="1"/>
  <c r="B751" i="3"/>
  <c r="C751" i="3" s="1"/>
  <c r="B719" i="3"/>
  <c r="C719" i="3" s="1"/>
  <c r="B813" i="3"/>
  <c r="C813" i="3" s="1"/>
  <c r="B768" i="3"/>
  <c r="C768" i="3" s="1"/>
  <c r="B736" i="3"/>
  <c r="C736" i="3" s="1"/>
  <c r="B704" i="3"/>
  <c r="C704" i="3" s="1"/>
  <c r="B659" i="3"/>
  <c r="C659" i="3" s="1"/>
  <c r="B627" i="3"/>
  <c r="C627" i="3" s="1"/>
  <c r="B595" i="3"/>
  <c r="C595" i="3" s="1"/>
  <c r="B678" i="3"/>
  <c r="C678" i="3" s="1"/>
  <c r="B652" i="3"/>
  <c r="C652" i="3" s="1"/>
  <c r="B620" i="3"/>
  <c r="C620" i="3" s="1"/>
  <c r="B588" i="3"/>
  <c r="C588" i="3" s="1"/>
  <c r="B673" i="3"/>
  <c r="C673" i="3" s="1"/>
  <c r="B641" i="3"/>
  <c r="C641" i="3" s="1"/>
  <c r="B609" i="3"/>
  <c r="C609" i="3" s="1"/>
  <c r="B577" i="3"/>
  <c r="C577" i="3" s="1"/>
  <c r="B666" i="3"/>
  <c r="C666" i="3" s="1"/>
  <c r="B634" i="3"/>
  <c r="C634" i="3" s="1"/>
  <c r="B602" i="3"/>
  <c r="C602" i="3" s="1"/>
  <c r="B570" i="3"/>
  <c r="C570" i="3" s="1"/>
  <c r="B537" i="3"/>
  <c r="C537" i="3" s="1"/>
  <c r="B505" i="3"/>
  <c r="C505" i="3" s="1"/>
  <c r="B473" i="3"/>
  <c r="C473" i="3" s="1"/>
  <c r="B554" i="3"/>
  <c r="C554" i="3" s="1"/>
  <c r="B522" i="3"/>
  <c r="C522" i="3" s="1"/>
  <c r="B490" i="3"/>
  <c r="C490" i="3" s="1"/>
  <c r="B458" i="3"/>
  <c r="C458" i="3" s="1"/>
  <c r="B543" i="3"/>
  <c r="C543" i="3" s="1"/>
  <c r="B511" i="3"/>
  <c r="C511" i="3" s="1"/>
  <c r="B479" i="3"/>
  <c r="C479" i="3" s="1"/>
  <c r="B548" i="3"/>
  <c r="C548" i="3" s="1"/>
  <c r="B516" i="3"/>
  <c r="C516" i="3" s="1"/>
  <c r="B484" i="3"/>
  <c r="C484" i="3" s="1"/>
  <c r="B438" i="3"/>
  <c r="C438" i="3" s="1"/>
  <c r="B406" i="3"/>
  <c r="C406" i="3" s="1"/>
  <c r="B374" i="3"/>
  <c r="C374" i="3" s="1"/>
  <c r="B342" i="3"/>
  <c r="C342" i="3" s="1"/>
  <c r="B431" i="3"/>
  <c r="C431" i="3" s="1"/>
  <c r="B399" i="3"/>
  <c r="C399" i="3" s="1"/>
  <c r="B455" i="3"/>
  <c r="C455" i="3" s="1"/>
  <c r="B424" i="3"/>
  <c r="C424" i="3" s="1"/>
  <c r="B392" i="3"/>
  <c r="C392" i="3" s="1"/>
  <c r="B449" i="3"/>
  <c r="C449" i="3" s="1"/>
  <c r="B417" i="3"/>
  <c r="C417" i="3" s="1"/>
  <c r="B385" i="3"/>
  <c r="C385" i="3" s="1"/>
  <c r="B353" i="3"/>
  <c r="C353" i="3" s="1"/>
  <c r="B309" i="3"/>
  <c r="C309" i="3" s="1"/>
  <c r="B277" i="3"/>
  <c r="C277" i="3" s="1"/>
  <c r="B245" i="3"/>
  <c r="C245" i="3" s="1"/>
  <c r="B213" i="3"/>
  <c r="C213" i="3" s="1"/>
  <c r="B357" i="3"/>
  <c r="C357" i="3" s="1"/>
  <c r="B322" i="3"/>
  <c r="C322" i="3" s="1"/>
  <c r="B290" i="3"/>
  <c r="C290" i="3" s="1"/>
  <c r="B258" i="3"/>
  <c r="C258" i="3" s="1"/>
  <c r="B226" i="3"/>
  <c r="C226" i="3" s="1"/>
  <c r="B194" i="3"/>
  <c r="C194" i="3" s="1"/>
  <c r="B339" i="3"/>
  <c r="C339" i="3" s="1"/>
  <c r="B311" i="3"/>
  <c r="C311" i="3" s="1"/>
  <c r="B279" i="3"/>
  <c r="C279" i="3" s="1"/>
  <c r="B247" i="3"/>
  <c r="C247" i="3" s="1"/>
  <c r="B215" i="3"/>
  <c r="C215" i="3" s="1"/>
  <c r="B343" i="3"/>
  <c r="C343" i="3" s="1"/>
  <c r="B24" i="3"/>
  <c r="C24" i="3" s="1"/>
  <c r="B56" i="3"/>
  <c r="C56" i="3" s="1"/>
  <c r="B892" i="3"/>
  <c r="C892" i="3" s="1"/>
  <c r="B860" i="3"/>
  <c r="C860" i="3" s="1"/>
  <c r="B828" i="3"/>
  <c r="C828" i="3" s="1"/>
  <c r="B796" i="3"/>
  <c r="C796" i="3" s="1"/>
  <c r="B877" i="3"/>
  <c r="C877" i="3" s="1"/>
  <c r="B845" i="3"/>
  <c r="C845" i="3" s="1"/>
  <c r="B898" i="3"/>
  <c r="C898" i="3" s="1"/>
  <c r="B866" i="3"/>
  <c r="C866" i="3" s="1"/>
  <c r="B834" i="3"/>
  <c r="C834" i="3" s="1"/>
  <c r="B802" i="3"/>
  <c r="C802" i="3" s="1"/>
  <c r="B875" i="3"/>
  <c r="C875" i="3" s="1"/>
  <c r="B843" i="3"/>
  <c r="C843" i="3" s="1"/>
  <c r="B811" i="3"/>
  <c r="C811" i="3" s="1"/>
  <c r="B785" i="3"/>
  <c r="C785" i="3" s="1"/>
  <c r="B753" i="3"/>
  <c r="C753" i="3" s="1"/>
  <c r="B721" i="3"/>
  <c r="C721" i="3" s="1"/>
  <c r="B689" i="3"/>
  <c r="C689" i="3" s="1"/>
  <c r="B778" i="3"/>
  <c r="C778" i="3" s="1"/>
  <c r="B746" i="3"/>
  <c r="C746" i="3" s="1"/>
  <c r="B714" i="3"/>
  <c r="C714" i="3" s="1"/>
  <c r="B779" i="3"/>
  <c r="C779" i="3" s="1"/>
  <c r="B747" i="3"/>
  <c r="C747" i="3" s="1"/>
  <c r="B715" i="3"/>
  <c r="C715" i="3" s="1"/>
  <c r="B790" i="3"/>
  <c r="C790" i="3" s="1"/>
  <c r="B764" i="3"/>
  <c r="C764" i="3" s="1"/>
  <c r="B732" i="3"/>
  <c r="C732" i="3" s="1"/>
  <c r="B700" i="3"/>
  <c r="C700" i="3" s="1"/>
  <c r="B655" i="3"/>
  <c r="C655" i="3" s="1"/>
  <c r="B623" i="3"/>
  <c r="C623" i="3" s="1"/>
  <c r="B591" i="3"/>
  <c r="C591" i="3" s="1"/>
  <c r="B686" i="3"/>
  <c r="C686" i="3" s="1"/>
  <c r="B648" i="3"/>
  <c r="C648" i="3" s="1"/>
  <c r="B616" i="3"/>
  <c r="C616" i="3" s="1"/>
  <c r="B584" i="3"/>
  <c r="C584" i="3" s="1"/>
  <c r="B669" i="3"/>
  <c r="C669" i="3" s="1"/>
  <c r="B637" i="3"/>
  <c r="C637" i="3" s="1"/>
  <c r="B605" i="3"/>
  <c r="C605" i="3" s="1"/>
  <c r="B573" i="3"/>
  <c r="C573" i="3" s="1"/>
  <c r="B662" i="3"/>
  <c r="C662" i="3" s="1"/>
  <c r="B630" i="3"/>
  <c r="C630" i="3" s="1"/>
  <c r="B598" i="3"/>
  <c r="C598" i="3" s="1"/>
  <c r="B565" i="3"/>
  <c r="C565" i="3" s="1"/>
  <c r="B533" i="3"/>
  <c r="C533" i="3" s="1"/>
  <c r="B501" i="3"/>
  <c r="C501" i="3" s="1"/>
  <c r="B469" i="3"/>
  <c r="C469" i="3" s="1"/>
  <c r="B550" i="3"/>
  <c r="C550" i="3" s="1"/>
  <c r="B518" i="3"/>
  <c r="C518" i="3" s="1"/>
  <c r="B486" i="3"/>
  <c r="C486" i="3" s="1"/>
  <c r="B687" i="3"/>
  <c r="C687" i="3" s="1"/>
  <c r="B539" i="3"/>
  <c r="C539" i="3" s="1"/>
  <c r="B507" i="3"/>
  <c r="C507" i="3" s="1"/>
  <c r="B475" i="3"/>
  <c r="C475" i="3" s="1"/>
  <c r="B544" i="3"/>
  <c r="C544" i="3" s="1"/>
  <c r="B512" i="3"/>
  <c r="C512" i="3" s="1"/>
  <c r="B480" i="3"/>
  <c r="C480" i="3" s="1"/>
  <c r="B434" i="3"/>
  <c r="C434" i="3" s="1"/>
  <c r="B402" i="3"/>
  <c r="C402" i="3" s="1"/>
  <c r="B370" i="3"/>
  <c r="C370" i="3" s="1"/>
  <c r="B338" i="3"/>
  <c r="C338" i="3" s="1"/>
  <c r="B427" i="3"/>
  <c r="C427" i="3" s="1"/>
  <c r="B395" i="3"/>
  <c r="C395" i="3" s="1"/>
  <c r="B452" i="3"/>
  <c r="C452" i="3" s="1"/>
  <c r="B420" i="3"/>
  <c r="C420" i="3" s="1"/>
  <c r="B388" i="3"/>
  <c r="C388" i="3" s="1"/>
  <c r="B445" i="3"/>
  <c r="C445" i="3" s="1"/>
  <c r="B413" i="3"/>
  <c r="C413" i="3" s="1"/>
  <c r="B381" i="3"/>
  <c r="C381" i="3" s="1"/>
  <c r="B340" i="3"/>
  <c r="C340" i="3" s="1"/>
  <c r="B305" i="3"/>
  <c r="C305" i="3" s="1"/>
  <c r="B273" i="3"/>
  <c r="C273" i="3" s="1"/>
  <c r="B241" i="3"/>
  <c r="C241" i="3" s="1"/>
  <c r="B209" i="3"/>
  <c r="C209" i="3" s="1"/>
  <c r="B344" i="3"/>
  <c r="C344" i="3" s="1"/>
  <c r="B318" i="3"/>
  <c r="C318" i="3" s="1"/>
  <c r="B286" i="3"/>
  <c r="C286" i="3" s="1"/>
  <c r="B254" i="3"/>
  <c r="C254" i="3" s="1"/>
  <c r="B222" i="3"/>
  <c r="C222" i="3" s="1"/>
  <c r="B190" i="3"/>
  <c r="C190" i="3" s="1"/>
  <c r="B337" i="3"/>
  <c r="C337" i="3" s="1"/>
  <c r="B307" i="3"/>
  <c r="C307" i="3" s="1"/>
  <c r="B275" i="3"/>
  <c r="C275" i="3" s="1"/>
  <c r="B243" i="3"/>
  <c r="C243" i="3" s="1"/>
  <c r="B211" i="3"/>
  <c r="C211" i="3" s="1"/>
  <c r="B28" i="3"/>
  <c r="C28" i="3" s="1"/>
  <c r="B60" i="3"/>
  <c r="C60" i="3" s="1"/>
  <c r="B888" i="3"/>
  <c r="C888" i="3" s="1"/>
  <c r="B856" i="3"/>
  <c r="C856" i="3" s="1"/>
  <c r="B824" i="3"/>
  <c r="C824" i="3" s="1"/>
  <c r="B792" i="3"/>
  <c r="C792" i="3" s="1"/>
  <c r="B873" i="3"/>
  <c r="C873" i="3" s="1"/>
  <c r="B841" i="3"/>
  <c r="C841" i="3" s="1"/>
  <c r="B894" i="3"/>
  <c r="C894" i="3" s="1"/>
  <c r="B862" i="3"/>
  <c r="C862" i="3" s="1"/>
  <c r="B830" i="3"/>
  <c r="C830" i="3" s="1"/>
  <c r="B798" i="3"/>
  <c r="C798" i="3" s="1"/>
  <c r="B871" i="3"/>
  <c r="C871" i="3" s="1"/>
  <c r="B839" i="3"/>
  <c r="C839" i="3" s="1"/>
  <c r="B807" i="3"/>
  <c r="C807" i="3" s="1"/>
  <c r="B781" i="3"/>
  <c r="C781" i="3" s="1"/>
  <c r="B749" i="3"/>
  <c r="C749" i="3" s="1"/>
  <c r="B717" i="3"/>
  <c r="C717" i="3" s="1"/>
  <c r="B685" i="3"/>
  <c r="C685" i="3" s="1"/>
  <c r="B774" i="3"/>
  <c r="C774" i="3" s="1"/>
  <c r="B742" i="3"/>
  <c r="C742" i="3" s="1"/>
  <c r="B710" i="3"/>
  <c r="C710" i="3" s="1"/>
  <c r="B775" i="3"/>
  <c r="C775" i="3" s="1"/>
  <c r="B743" i="3"/>
  <c r="C743" i="3" s="1"/>
  <c r="B711" i="3"/>
  <c r="C711" i="3" s="1"/>
  <c r="B787" i="3"/>
  <c r="C787" i="3" s="1"/>
  <c r="B760" i="3"/>
  <c r="C760" i="3" s="1"/>
  <c r="B728" i="3"/>
  <c r="C728" i="3" s="1"/>
  <c r="B696" i="3"/>
  <c r="C696" i="3" s="1"/>
  <c r="B651" i="3"/>
  <c r="C651" i="3" s="1"/>
  <c r="B619" i="3"/>
  <c r="C619" i="3" s="1"/>
  <c r="B587" i="3"/>
  <c r="C587" i="3" s="1"/>
  <c r="B680" i="3"/>
  <c r="C680" i="3" s="1"/>
  <c r="B644" i="3"/>
  <c r="C644" i="3" s="1"/>
  <c r="B612" i="3"/>
  <c r="C612" i="3" s="1"/>
  <c r="B580" i="3"/>
  <c r="C580" i="3" s="1"/>
  <c r="B665" i="3"/>
  <c r="C665" i="3" s="1"/>
  <c r="B633" i="3"/>
  <c r="C633" i="3" s="1"/>
  <c r="B601" i="3"/>
  <c r="C601" i="3" s="1"/>
  <c r="B569" i="3"/>
  <c r="C569" i="3" s="1"/>
  <c r="B658" i="3"/>
  <c r="C658" i="3" s="1"/>
  <c r="B626" i="3"/>
  <c r="C626" i="3" s="1"/>
  <c r="B594" i="3"/>
  <c r="C594" i="3" s="1"/>
  <c r="B561" i="3"/>
  <c r="C561" i="3" s="1"/>
  <c r="B529" i="3"/>
  <c r="C529" i="3" s="1"/>
  <c r="B497" i="3"/>
  <c r="C497" i="3" s="1"/>
  <c r="B465" i="3"/>
  <c r="C465" i="3" s="1"/>
  <c r="B546" i="3"/>
  <c r="C546" i="3" s="1"/>
  <c r="B514" i="3"/>
  <c r="C514" i="3" s="1"/>
  <c r="B482" i="3"/>
  <c r="C482" i="3" s="1"/>
  <c r="B567" i="3"/>
  <c r="C567" i="3" s="1"/>
  <c r="B535" i="3"/>
  <c r="C535" i="3" s="1"/>
  <c r="B503" i="3"/>
  <c r="C503" i="3" s="1"/>
  <c r="B471" i="3"/>
  <c r="C471" i="3" s="1"/>
  <c r="B540" i="3"/>
  <c r="C540" i="3" s="1"/>
  <c r="B508" i="3"/>
  <c r="C508" i="3" s="1"/>
  <c r="B476" i="3"/>
  <c r="C476" i="3" s="1"/>
  <c r="B430" i="3"/>
  <c r="C430" i="3" s="1"/>
  <c r="B398" i="3"/>
  <c r="C398" i="3" s="1"/>
  <c r="B366" i="3"/>
  <c r="C366" i="3" s="1"/>
  <c r="B459" i="3"/>
  <c r="C459" i="3" s="1"/>
  <c r="B423" i="3"/>
  <c r="C423" i="3" s="1"/>
  <c r="B391" i="3"/>
  <c r="C391" i="3" s="1"/>
  <c r="B448" i="3"/>
  <c r="C448" i="3" s="1"/>
  <c r="B416" i="3"/>
  <c r="C416" i="3" s="1"/>
  <c r="B384" i="3"/>
  <c r="C384" i="3" s="1"/>
  <c r="B441" i="3"/>
  <c r="C441" i="3" s="1"/>
  <c r="B409" i="3"/>
  <c r="C409" i="3" s="1"/>
  <c r="B377" i="3"/>
  <c r="C377" i="3" s="1"/>
  <c r="B333" i="3"/>
  <c r="C333" i="3" s="1"/>
  <c r="B301" i="3"/>
  <c r="C301" i="3" s="1"/>
  <c r="B269" i="3"/>
  <c r="C269" i="3" s="1"/>
  <c r="B237" i="3"/>
  <c r="C237" i="3" s="1"/>
  <c r="B205" i="3"/>
  <c r="C205" i="3" s="1"/>
  <c r="B363" i="3"/>
  <c r="C363" i="3" s="1"/>
  <c r="B314" i="3"/>
  <c r="C314" i="3" s="1"/>
  <c r="B282" i="3"/>
  <c r="C282" i="3" s="1"/>
  <c r="B250" i="3"/>
  <c r="C250" i="3" s="1"/>
  <c r="B218" i="3"/>
  <c r="C218" i="3" s="1"/>
  <c r="B367" i="3"/>
  <c r="C367" i="3" s="1"/>
  <c r="B335" i="3"/>
  <c r="C335" i="3" s="1"/>
  <c r="B303" i="3"/>
  <c r="C303" i="3" s="1"/>
  <c r="B271" i="3"/>
  <c r="C271" i="3" s="1"/>
  <c r="B239" i="3"/>
  <c r="C239" i="3" s="1"/>
  <c r="B207" i="3"/>
  <c r="C207" i="3" s="1"/>
  <c r="B368" i="3"/>
  <c r="C368" i="3" s="1"/>
  <c r="B308" i="3"/>
  <c r="C308" i="3" s="1"/>
  <c r="B171" i="3"/>
  <c r="C171" i="3" s="1"/>
  <c r="B138" i="3"/>
  <c r="C138" i="3" s="1"/>
  <c r="B129" i="3"/>
  <c r="C129" i="3" s="1"/>
  <c r="B115" i="3"/>
  <c r="C115" i="3" s="1"/>
  <c r="B57" i="3"/>
  <c r="C57" i="3" s="1"/>
  <c r="B25" i="3"/>
  <c r="C25" i="3" s="1"/>
  <c r="B77" i="3"/>
  <c r="C77" i="3" s="1"/>
  <c r="B46" i="3"/>
  <c r="C46" i="3" s="1"/>
  <c r="B14" i="3"/>
  <c r="C14" i="3" s="1"/>
  <c r="B51" i="3"/>
  <c r="C51" i="3" s="1"/>
  <c r="B19" i="3"/>
  <c r="C19" i="3" s="1"/>
  <c r="B118" i="3"/>
  <c r="C118" i="3" s="1"/>
  <c r="B150" i="3"/>
  <c r="C150" i="3" s="1"/>
  <c r="B182" i="3"/>
  <c r="C182" i="3" s="1"/>
  <c r="B296" i="3"/>
  <c r="C296" i="3" s="1"/>
  <c r="B109" i="3"/>
  <c r="C109" i="3" s="1"/>
  <c r="B145" i="3"/>
  <c r="C145" i="3" s="1"/>
  <c r="B181" i="3"/>
  <c r="C181" i="3" s="1"/>
  <c r="B224" i="3"/>
  <c r="C224" i="3" s="1"/>
  <c r="B92" i="3"/>
  <c r="C92" i="3" s="1"/>
  <c r="B140" i="3"/>
  <c r="C140" i="3" s="1"/>
  <c r="B188" i="3"/>
  <c r="C188" i="3" s="1"/>
  <c r="B83" i="3"/>
  <c r="C83" i="3" s="1"/>
  <c r="B139" i="3"/>
  <c r="C139" i="3" s="1"/>
  <c r="B208" i="3"/>
  <c r="C208" i="3" s="1"/>
  <c r="B58" i="3"/>
  <c r="C58" i="3" s="1"/>
  <c r="B170" i="3"/>
  <c r="C170" i="3" s="1"/>
  <c r="B169" i="3"/>
  <c r="C169" i="3" s="1"/>
  <c r="B172" i="3"/>
  <c r="C172" i="3" s="1"/>
  <c r="B53" i="3"/>
  <c r="C53" i="3" s="1"/>
  <c r="B21" i="3"/>
  <c r="C21" i="3" s="1"/>
  <c r="B73" i="3"/>
  <c r="C73" i="3" s="1"/>
  <c r="B42" i="3"/>
  <c r="C42" i="3" s="1"/>
  <c r="B10" i="3"/>
  <c r="C10" i="3" s="1"/>
  <c r="B47" i="3"/>
  <c r="C47" i="3" s="1"/>
  <c r="B15" i="3"/>
  <c r="C15" i="3" s="1"/>
  <c r="B122" i="3"/>
  <c r="C122" i="3" s="1"/>
  <c r="B154" i="3"/>
  <c r="C154" i="3" s="1"/>
  <c r="B204" i="3"/>
  <c r="C204" i="3" s="1"/>
  <c r="B328" i="3"/>
  <c r="C328" i="3" s="1"/>
  <c r="B113" i="3"/>
  <c r="C113" i="3" s="1"/>
  <c r="B149" i="3"/>
  <c r="C149" i="3" s="1"/>
  <c r="B185" i="3"/>
  <c r="C185" i="3" s="1"/>
  <c r="B256" i="3"/>
  <c r="C256" i="3" s="1"/>
  <c r="B96" i="3"/>
  <c r="C96" i="3" s="1"/>
  <c r="B144" i="3"/>
  <c r="C144" i="3" s="1"/>
  <c r="B284" i="3"/>
  <c r="C284" i="3" s="1"/>
  <c r="B87" i="3"/>
  <c r="C87" i="3" s="1"/>
  <c r="B143" i="3"/>
  <c r="C143" i="3" s="1"/>
  <c r="B240" i="3"/>
  <c r="C240" i="3" s="1"/>
  <c r="B116" i="3"/>
  <c r="C116" i="3" s="1"/>
  <c r="B49" i="3"/>
  <c r="C49" i="3" s="1"/>
  <c r="B17" i="3"/>
  <c r="C17" i="3" s="1"/>
  <c r="B70" i="3"/>
  <c r="C70" i="3" s="1"/>
  <c r="B38" i="3"/>
  <c r="C38" i="3" s="1"/>
  <c r="B90" i="3"/>
  <c r="C90" i="3" s="1"/>
  <c r="B43" i="3"/>
  <c r="C43" i="3" s="1"/>
  <c r="B11" i="3"/>
  <c r="C11" i="3" s="1"/>
  <c r="B126" i="3"/>
  <c r="C126" i="3" s="1"/>
  <c r="B158" i="3"/>
  <c r="C158" i="3" s="1"/>
  <c r="B236" i="3"/>
  <c r="C236" i="3" s="1"/>
  <c r="B373" i="3"/>
  <c r="C373" i="3" s="1"/>
  <c r="B117" i="3"/>
  <c r="C117" i="3" s="1"/>
  <c r="B153" i="3"/>
  <c r="C153" i="3" s="1"/>
  <c r="B192" i="3"/>
  <c r="C192" i="3" s="1"/>
  <c r="B288" i="3"/>
  <c r="C288" i="3" s="1"/>
  <c r="B104" i="3"/>
  <c r="C104" i="3" s="1"/>
  <c r="B148" i="3"/>
  <c r="C148" i="3" s="1"/>
  <c r="B316" i="3"/>
  <c r="C316" i="3" s="1"/>
  <c r="B95" i="3"/>
  <c r="C95" i="3" s="1"/>
  <c r="B147" i="3"/>
  <c r="C147" i="3" s="1"/>
  <c r="B336" i="3"/>
  <c r="C336" i="3" s="1"/>
  <c r="B37" i="3"/>
  <c r="C37" i="3" s="1"/>
  <c r="B106" i="3"/>
  <c r="C106" i="3" s="1"/>
  <c r="B93" i="3"/>
  <c r="C93" i="3" s="1"/>
  <c r="B280" i="3"/>
  <c r="C280" i="3" s="1"/>
  <c r="B45" i="3"/>
  <c r="C45" i="3" s="1"/>
  <c r="B13" i="3"/>
  <c r="C13" i="3" s="1"/>
  <c r="B66" i="3"/>
  <c r="C66" i="3" s="1"/>
  <c r="B34" i="3"/>
  <c r="C34" i="3" s="1"/>
  <c r="B71" i="3"/>
  <c r="C71" i="3" s="1"/>
  <c r="B39" i="3"/>
  <c r="C39" i="3" s="1"/>
  <c r="B98" i="3"/>
  <c r="C98" i="3" s="1"/>
  <c r="B130" i="3"/>
  <c r="C130" i="3" s="1"/>
  <c r="B162" i="3"/>
  <c r="C162" i="3" s="1"/>
  <c r="B268" i="3"/>
  <c r="C268" i="3" s="1"/>
  <c r="B85" i="3"/>
  <c r="C85" i="3" s="1"/>
  <c r="B121" i="3"/>
  <c r="C121" i="3" s="1"/>
  <c r="B157" i="3"/>
  <c r="C157" i="3" s="1"/>
  <c r="B196" i="3"/>
  <c r="C196" i="3" s="1"/>
  <c r="B72" i="3"/>
  <c r="C72" i="3" s="1"/>
  <c r="B108" i="3"/>
  <c r="C108" i="3" s="1"/>
  <c r="B156" i="3"/>
  <c r="C156" i="3" s="1"/>
  <c r="B364" i="3"/>
  <c r="C364" i="3" s="1"/>
  <c r="B107" i="3"/>
  <c r="C107" i="3" s="1"/>
  <c r="B151" i="3"/>
  <c r="C151" i="3" s="1"/>
  <c r="B341" i="3"/>
  <c r="C341" i="3" s="1"/>
  <c r="B69" i="3"/>
  <c r="C69" i="3" s="1"/>
  <c r="B31" i="3"/>
  <c r="C31" i="3" s="1"/>
  <c r="B332" i="3"/>
  <c r="C332" i="3" s="1"/>
  <c r="B175" i="3"/>
  <c r="C175" i="3" s="1"/>
  <c r="B86" i="3"/>
  <c r="C86" i="3" s="1"/>
  <c r="B41" i="3"/>
  <c r="C41" i="3" s="1"/>
  <c r="B9" i="3"/>
  <c r="C9" i="3" s="1"/>
  <c r="B62" i="3"/>
  <c r="C62" i="3" s="1"/>
  <c r="B30" i="3"/>
  <c r="C30" i="3" s="1"/>
  <c r="B67" i="3"/>
  <c r="C67" i="3" s="1"/>
  <c r="B35" i="3"/>
  <c r="C35" i="3" s="1"/>
  <c r="B102" i="3"/>
  <c r="C102" i="3" s="1"/>
  <c r="B134" i="3"/>
  <c r="C134" i="3" s="1"/>
  <c r="B166" i="3"/>
  <c r="C166" i="3" s="1"/>
  <c r="B300" i="3"/>
  <c r="C300" i="3" s="1"/>
  <c r="B89" i="3"/>
  <c r="C89" i="3" s="1"/>
  <c r="B125" i="3"/>
  <c r="C125" i="3" s="1"/>
  <c r="B161" i="3"/>
  <c r="C161" i="3" s="1"/>
  <c r="B260" i="3"/>
  <c r="C260" i="3" s="1"/>
  <c r="B76" i="3"/>
  <c r="C76" i="3" s="1"/>
  <c r="B112" i="3"/>
  <c r="C112" i="3" s="1"/>
  <c r="B168" i="3"/>
  <c r="C168" i="3" s="1"/>
  <c r="B216" i="3"/>
  <c r="C216" i="3" s="1"/>
  <c r="B111" i="3"/>
  <c r="C111" i="3" s="1"/>
  <c r="B159" i="3"/>
  <c r="C159" i="3" s="1"/>
  <c r="H43" i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B44" i="1"/>
  <c r="E42" i="1"/>
  <c r="C44" i="1" l="1"/>
  <c r="A44" i="1"/>
  <c r="D112" i="3"/>
  <c r="V112" i="3" s="1"/>
  <c r="W112" i="3"/>
  <c r="W134" i="3"/>
  <c r="D134" i="3"/>
  <c r="V134" i="3" s="1"/>
  <c r="W86" i="3"/>
  <c r="D86" i="3"/>
  <c r="V86" i="3" s="1"/>
  <c r="W364" i="3"/>
  <c r="D364" i="3"/>
  <c r="V364" i="3" s="1"/>
  <c r="W268" i="3"/>
  <c r="D268" i="3"/>
  <c r="V268" i="3" s="1"/>
  <c r="W13" i="3"/>
  <c r="D13" i="3"/>
  <c r="V13" i="3" s="1"/>
  <c r="W95" i="3"/>
  <c r="D95" i="3"/>
  <c r="V95" i="3" s="1"/>
  <c r="W373" i="3"/>
  <c r="D373" i="3"/>
  <c r="V373" i="3" s="1"/>
  <c r="D70" i="3"/>
  <c r="V70" i="3" s="1"/>
  <c r="W70" i="3"/>
  <c r="D144" i="3"/>
  <c r="V144" i="3" s="1"/>
  <c r="W144" i="3"/>
  <c r="W154" i="3"/>
  <c r="D154" i="3"/>
  <c r="V154" i="3" s="1"/>
  <c r="W53" i="3"/>
  <c r="D53" i="3"/>
  <c r="V53" i="3" s="1"/>
  <c r="D188" i="3"/>
  <c r="V188" i="3" s="1"/>
  <c r="W188" i="3"/>
  <c r="W182" i="3"/>
  <c r="D182" i="3"/>
  <c r="V182" i="3" s="1"/>
  <c r="W25" i="3"/>
  <c r="D25" i="3"/>
  <c r="V25" i="3" s="1"/>
  <c r="W207" i="3"/>
  <c r="D207" i="3"/>
  <c r="V207" i="3" s="1"/>
  <c r="D282" i="3"/>
  <c r="V282" i="3" s="1"/>
  <c r="W282" i="3"/>
  <c r="W377" i="3"/>
  <c r="D377" i="3"/>
  <c r="V377" i="3" s="1"/>
  <c r="W459" i="3"/>
  <c r="D459" i="3"/>
  <c r="V459" i="3" s="1"/>
  <c r="W503" i="3"/>
  <c r="D503" i="3"/>
  <c r="V503" i="3" s="1"/>
  <c r="W529" i="3"/>
  <c r="D529" i="3"/>
  <c r="V529" i="3" s="1"/>
  <c r="W665" i="3"/>
  <c r="D665" i="3"/>
  <c r="V665" i="3" s="1"/>
  <c r="W696" i="3"/>
  <c r="D696" i="3"/>
  <c r="V696" i="3" s="1"/>
  <c r="D742" i="3"/>
  <c r="V742" i="3" s="1"/>
  <c r="W742" i="3"/>
  <c r="W871" i="3"/>
  <c r="D871" i="3"/>
  <c r="V871" i="3" s="1"/>
  <c r="W824" i="3"/>
  <c r="D824" i="3"/>
  <c r="V824" i="3" s="1"/>
  <c r="W307" i="3"/>
  <c r="D307" i="3"/>
  <c r="V307" i="3" s="1"/>
  <c r="W209" i="3"/>
  <c r="D209" i="3"/>
  <c r="V209" i="3" s="1"/>
  <c r="W388" i="3"/>
  <c r="D388" i="3"/>
  <c r="V388" i="3" s="1"/>
  <c r="W434" i="3"/>
  <c r="D434" i="3"/>
  <c r="V434" i="3" s="1"/>
  <c r="D486" i="3"/>
  <c r="V486" i="3" s="1"/>
  <c r="W486" i="3"/>
  <c r="W630" i="3"/>
  <c r="D630" i="3"/>
  <c r="V630" i="3" s="1"/>
  <c r="D648" i="3"/>
  <c r="V648" i="3" s="1"/>
  <c r="W648" i="3"/>
  <c r="W790" i="3"/>
  <c r="D790" i="3"/>
  <c r="V790" i="3" s="1"/>
  <c r="W721" i="3"/>
  <c r="D721" i="3"/>
  <c r="V721" i="3" s="1"/>
  <c r="W866" i="3"/>
  <c r="D866" i="3"/>
  <c r="V866" i="3" s="1"/>
  <c r="W56" i="3"/>
  <c r="D56" i="3"/>
  <c r="V56" i="3" s="1"/>
  <c r="D194" i="3"/>
  <c r="V194" i="3" s="1"/>
  <c r="W194" i="3"/>
  <c r="W277" i="3"/>
  <c r="D277" i="3"/>
  <c r="V277" i="3" s="1"/>
  <c r="W455" i="3"/>
  <c r="D455" i="3"/>
  <c r="V455" i="3" s="1"/>
  <c r="W516" i="3"/>
  <c r="D516" i="3"/>
  <c r="V516" i="3" s="1"/>
  <c r="D554" i="3"/>
  <c r="V554" i="3" s="1"/>
  <c r="W554" i="3"/>
  <c r="W577" i="3"/>
  <c r="D577" i="3"/>
  <c r="V577" i="3" s="1"/>
  <c r="W595" i="3"/>
  <c r="D595" i="3"/>
  <c r="V595" i="3" s="1"/>
  <c r="W751" i="3"/>
  <c r="D751" i="3"/>
  <c r="V751" i="3" s="1"/>
  <c r="W791" i="3"/>
  <c r="D791" i="3"/>
  <c r="V791" i="3" s="1"/>
  <c r="D849" i="3"/>
  <c r="V849" i="3" s="1"/>
  <c r="W849" i="3"/>
  <c r="W183" i="3"/>
  <c r="D183" i="3"/>
  <c r="V183" i="3" s="1"/>
  <c r="D198" i="3"/>
  <c r="V198" i="3" s="1"/>
  <c r="W198" i="3"/>
  <c r="W281" i="3"/>
  <c r="D281" i="3"/>
  <c r="V281" i="3" s="1"/>
  <c r="W464" i="3"/>
  <c r="D464" i="3"/>
  <c r="V464" i="3" s="1"/>
  <c r="W520" i="3"/>
  <c r="D520" i="3"/>
  <c r="V520" i="3" s="1"/>
  <c r="D558" i="3"/>
  <c r="V558" i="3" s="1"/>
  <c r="W558" i="3"/>
  <c r="W581" i="3"/>
  <c r="D581" i="3"/>
  <c r="V581" i="3" s="1"/>
  <c r="W599" i="3"/>
  <c r="D599" i="3"/>
  <c r="V599" i="3" s="1"/>
  <c r="W755" i="3"/>
  <c r="D755" i="3"/>
  <c r="V755" i="3" s="1"/>
  <c r="D801" i="3"/>
  <c r="V801" i="3" s="1"/>
  <c r="W801" i="3"/>
  <c r="D853" i="3"/>
  <c r="V853" i="3" s="1"/>
  <c r="W853" i="3"/>
  <c r="D120" i="3"/>
  <c r="V120" i="3" s="1"/>
  <c r="W120" i="3"/>
  <c r="W304" i="3"/>
  <c r="D304" i="3"/>
  <c r="V304" i="3" s="1"/>
  <c r="D234" i="3"/>
  <c r="V234" i="3" s="1"/>
  <c r="W234" i="3"/>
  <c r="W317" i="3"/>
  <c r="D317" i="3"/>
  <c r="V317" i="3" s="1"/>
  <c r="D407" i="3"/>
  <c r="V407" i="3" s="1"/>
  <c r="W407" i="3"/>
  <c r="W556" i="3"/>
  <c r="D556" i="3"/>
  <c r="V556" i="3" s="1"/>
  <c r="W481" i="3"/>
  <c r="D481" i="3"/>
  <c r="V481" i="3" s="1"/>
  <c r="W617" i="3"/>
  <c r="D617" i="3"/>
  <c r="V617" i="3" s="1"/>
  <c r="W635" i="3"/>
  <c r="D635" i="3"/>
  <c r="V635" i="3" s="1"/>
  <c r="D694" i="3"/>
  <c r="V694" i="3" s="1"/>
  <c r="W694" i="3"/>
  <c r="W823" i="3"/>
  <c r="D823" i="3"/>
  <c r="V823" i="3" s="1"/>
  <c r="D889" i="3"/>
  <c r="V889" i="3" s="1"/>
  <c r="W889" i="3"/>
  <c r="W227" i="3"/>
  <c r="D227" i="3"/>
  <c r="V227" i="3" s="1"/>
  <c r="D302" i="3"/>
  <c r="V302" i="3" s="1"/>
  <c r="W302" i="3"/>
  <c r="W397" i="3"/>
  <c r="D397" i="3"/>
  <c r="V397" i="3" s="1"/>
  <c r="W354" i="3"/>
  <c r="D354" i="3"/>
  <c r="V354" i="3" s="1"/>
  <c r="W523" i="3"/>
  <c r="D523" i="3"/>
  <c r="V523" i="3" s="1"/>
  <c r="W549" i="3"/>
  <c r="D549" i="3"/>
  <c r="V549" i="3" s="1"/>
  <c r="W684" i="3"/>
  <c r="D684" i="3"/>
  <c r="V684" i="3" s="1"/>
  <c r="W716" i="3"/>
  <c r="D716" i="3"/>
  <c r="V716" i="3" s="1"/>
  <c r="D762" i="3"/>
  <c r="V762" i="3" s="1"/>
  <c r="W762" i="3"/>
  <c r="W891" i="3"/>
  <c r="D891" i="3"/>
  <c r="V891" i="3" s="1"/>
  <c r="W844" i="3"/>
  <c r="D844" i="3"/>
  <c r="V844" i="3" s="1"/>
  <c r="W312" i="3"/>
  <c r="D312" i="3"/>
  <c r="V312" i="3" s="1"/>
  <c r="W263" i="3"/>
  <c r="D263" i="3"/>
  <c r="V263" i="3" s="1"/>
  <c r="W348" i="3"/>
  <c r="D348" i="3"/>
  <c r="V348" i="3" s="1"/>
  <c r="W433" i="3"/>
  <c r="D433" i="3"/>
  <c r="V433" i="3" s="1"/>
  <c r="W390" i="3"/>
  <c r="D390" i="3"/>
  <c r="V390" i="3" s="1"/>
  <c r="W559" i="3"/>
  <c r="D559" i="3"/>
  <c r="V559" i="3" s="1"/>
  <c r="W586" i="3"/>
  <c r="D586" i="3"/>
  <c r="V586" i="3" s="1"/>
  <c r="D604" i="3"/>
  <c r="V604" i="3" s="1"/>
  <c r="W604" i="3"/>
  <c r="W752" i="3"/>
  <c r="D752" i="3"/>
  <c r="V752" i="3" s="1"/>
  <c r="D797" i="3"/>
  <c r="V797" i="3" s="1"/>
  <c r="W797" i="3"/>
  <c r="W822" i="3"/>
  <c r="D822" i="3"/>
  <c r="V822" i="3" s="1"/>
  <c r="W880" i="3"/>
  <c r="D880" i="3"/>
  <c r="V880" i="3" s="1"/>
  <c r="W228" i="3"/>
  <c r="D228" i="3"/>
  <c r="V228" i="3" s="1"/>
  <c r="W135" i="3"/>
  <c r="D135" i="3"/>
  <c r="V135" i="3" s="1"/>
  <c r="W331" i="3"/>
  <c r="D331" i="3"/>
  <c r="V331" i="3" s="1"/>
  <c r="W233" i="3"/>
  <c r="D233" i="3"/>
  <c r="V233" i="3" s="1"/>
  <c r="W412" i="3"/>
  <c r="D412" i="3"/>
  <c r="V412" i="3" s="1"/>
  <c r="W472" i="3"/>
  <c r="D472" i="3"/>
  <c r="V472" i="3" s="1"/>
  <c r="D510" i="3"/>
  <c r="V510" i="3" s="1"/>
  <c r="W510" i="3"/>
  <c r="W654" i="3"/>
  <c r="D654" i="3"/>
  <c r="V654" i="3" s="1"/>
  <c r="D672" i="3"/>
  <c r="V672" i="3" s="1"/>
  <c r="W672" i="3"/>
  <c r="W707" i="3"/>
  <c r="D707" i="3"/>
  <c r="V707" i="3" s="1"/>
  <c r="W745" i="3"/>
  <c r="D745" i="3"/>
  <c r="V745" i="3" s="1"/>
  <c r="W890" i="3"/>
  <c r="D890" i="3"/>
  <c r="V890" i="3" s="1"/>
  <c r="W32" i="3"/>
  <c r="D32" i="3"/>
  <c r="V32" i="3" s="1"/>
  <c r="W177" i="3"/>
  <c r="D177" i="3"/>
  <c r="V177" i="3" s="1"/>
  <c r="W55" i="3"/>
  <c r="D55" i="3"/>
  <c r="V55" i="3" s="1"/>
  <c r="W179" i="3"/>
  <c r="D179" i="3"/>
  <c r="V179" i="3" s="1"/>
  <c r="W137" i="3"/>
  <c r="D137" i="3"/>
  <c r="V137" i="3" s="1"/>
  <c r="D22" i="3"/>
  <c r="V22" i="3" s="1"/>
  <c r="W22" i="3"/>
  <c r="D76" i="3"/>
  <c r="V76" i="3" s="1"/>
  <c r="W76" i="3"/>
  <c r="W102" i="3"/>
  <c r="D102" i="3"/>
  <c r="V102" i="3" s="1"/>
  <c r="W175" i="3"/>
  <c r="D175" i="3"/>
  <c r="V175" i="3" s="1"/>
  <c r="D156" i="3"/>
  <c r="V156" i="3" s="1"/>
  <c r="W156" i="3"/>
  <c r="W162" i="3"/>
  <c r="D162" i="3"/>
  <c r="V162" i="3" s="1"/>
  <c r="W45" i="3"/>
  <c r="D45" i="3"/>
  <c r="V45" i="3" s="1"/>
  <c r="W316" i="3"/>
  <c r="D316" i="3"/>
  <c r="V316" i="3" s="1"/>
  <c r="W236" i="3"/>
  <c r="D236" i="3"/>
  <c r="V236" i="3" s="1"/>
  <c r="W17" i="3"/>
  <c r="D17" i="3"/>
  <c r="V17" i="3" s="1"/>
  <c r="D96" i="3"/>
  <c r="V96" i="3" s="1"/>
  <c r="W96" i="3"/>
  <c r="W122" i="3"/>
  <c r="D122" i="3"/>
  <c r="V122" i="3" s="1"/>
  <c r="D172" i="3"/>
  <c r="V172" i="3" s="1"/>
  <c r="W172" i="3"/>
  <c r="D140" i="3"/>
  <c r="V140" i="3" s="1"/>
  <c r="W140" i="3"/>
  <c r="W150" i="3"/>
  <c r="D150" i="3"/>
  <c r="V150" i="3" s="1"/>
  <c r="W57" i="3"/>
  <c r="D57" i="3"/>
  <c r="V57" i="3" s="1"/>
  <c r="W239" i="3"/>
  <c r="D239" i="3"/>
  <c r="V239" i="3" s="1"/>
  <c r="D314" i="3"/>
  <c r="V314" i="3" s="1"/>
  <c r="W314" i="3"/>
  <c r="W409" i="3"/>
  <c r="D409" i="3"/>
  <c r="V409" i="3" s="1"/>
  <c r="W366" i="3"/>
  <c r="D366" i="3"/>
  <c r="V366" i="3" s="1"/>
  <c r="W535" i="3"/>
  <c r="D535" i="3"/>
  <c r="V535" i="3" s="1"/>
  <c r="W561" i="3"/>
  <c r="D561" i="3"/>
  <c r="V561" i="3" s="1"/>
  <c r="D580" i="3"/>
  <c r="V580" i="3" s="1"/>
  <c r="W580" i="3"/>
  <c r="W728" i="3"/>
  <c r="D728" i="3"/>
  <c r="V728" i="3" s="1"/>
  <c r="D774" i="3"/>
  <c r="V774" i="3" s="1"/>
  <c r="W774" i="3"/>
  <c r="W798" i="3"/>
  <c r="D798" i="3"/>
  <c r="V798" i="3" s="1"/>
  <c r="W856" i="3"/>
  <c r="D856" i="3"/>
  <c r="V856" i="3" s="1"/>
  <c r="W337" i="3"/>
  <c r="D337" i="3"/>
  <c r="V337" i="3" s="1"/>
  <c r="W241" i="3"/>
  <c r="D241" i="3"/>
  <c r="V241" i="3" s="1"/>
  <c r="W420" i="3"/>
  <c r="D420" i="3"/>
  <c r="V420" i="3" s="1"/>
  <c r="W480" i="3"/>
  <c r="D480" i="3"/>
  <c r="V480" i="3" s="1"/>
  <c r="D518" i="3"/>
  <c r="V518" i="3" s="1"/>
  <c r="W518" i="3"/>
  <c r="W662" i="3"/>
  <c r="D662" i="3"/>
  <c r="V662" i="3" s="1"/>
  <c r="D686" i="3"/>
  <c r="V686" i="3" s="1"/>
  <c r="W686" i="3"/>
  <c r="W715" i="3"/>
  <c r="D715" i="3"/>
  <c r="V715" i="3" s="1"/>
  <c r="W753" i="3"/>
  <c r="D753" i="3"/>
  <c r="V753" i="3" s="1"/>
  <c r="W898" i="3"/>
  <c r="D898" i="3"/>
  <c r="V898" i="3" s="1"/>
  <c r="W24" i="3"/>
  <c r="D24" i="3"/>
  <c r="V24" i="3" s="1"/>
  <c r="D226" i="3"/>
  <c r="V226" i="3" s="1"/>
  <c r="W226" i="3"/>
  <c r="W309" i="3"/>
  <c r="D309" i="3"/>
  <c r="V309" i="3" s="1"/>
  <c r="D399" i="3"/>
  <c r="V399" i="3" s="1"/>
  <c r="W399" i="3"/>
  <c r="W548" i="3"/>
  <c r="D548" i="3"/>
  <c r="V548" i="3" s="1"/>
  <c r="W473" i="3"/>
  <c r="D473" i="3"/>
  <c r="V473" i="3" s="1"/>
  <c r="W609" i="3"/>
  <c r="D609" i="3"/>
  <c r="V609" i="3" s="1"/>
  <c r="W627" i="3"/>
  <c r="D627" i="3"/>
  <c r="V627" i="3" s="1"/>
  <c r="W783" i="3"/>
  <c r="D783" i="3"/>
  <c r="V783" i="3" s="1"/>
  <c r="D815" i="3"/>
  <c r="V815" i="3" s="1"/>
  <c r="W815" i="3"/>
  <c r="D881" i="3"/>
  <c r="V881" i="3" s="1"/>
  <c r="W881" i="3"/>
  <c r="W272" i="3"/>
  <c r="D272" i="3"/>
  <c r="V272" i="3" s="1"/>
  <c r="D230" i="3"/>
  <c r="V230" i="3" s="1"/>
  <c r="W230" i="3"/>
  <c r="W313" i="3"/>
  <c r="D313" i="3"/>
  <c r="V313" i="3" s="1"/>
  <c r="D403" i="3"/>
  <c r="V403" i="3" s="1"/>
  <c r="W403" i="3"/>
  <c r="W552" i="3"/>
  <c r="D552" i="3"/>
  <c r="V552" i="3" s="1"/>
  <c r="W477" i="3"/>
  <c r="D477" i="3"/>
  <c r="V477" i="3" s="1"/>
  <c r="W613" i="3"/>
  <c r="D613" i="3"/>
  <c r="V613" i="3" s="1"/>
  <c r="W631" i="3"/>
  <c r="D631" i="3"/>
  <c r="V631" i="3" s="1"/>
  <c r="D690" i="3"/>
  <c r="V690" i="3" s="1"/>
  <c r="W690" i="3"/>
  <c r="W819" i="3"/>
  <c r="D819" i="3"/>
  <c r="V819" i="3" s="1"/>
  <c r="D885" i="3"/>
  <c r="V885" i="3" s="1"/>
  <c r="W885" i="3"/>
  <c r="D152" i="3"/>
  <c r="V152" i="3" s="1"/>
  <c r="W152" i="3"/>
  <c r="W191" i="3"/>
  <c r="D191" i="3"/>
  <c r="V191" i="3" s="1"/>
  <c r="D266" i="3"/>
  <c r="V266" i="3" s="1"/>
  <c r="W266" i="3"/>
  <c r="W372" i="3"/>
  <c r="D372" i="3"/>
  <c r="V372" i="3" s="1"/>
  <c r="D439" i="3"/>
  <c r="V439" i="3" s="1"/>
  <c r="W439" i="3"/>
  <c r="W487" i="3"/>
  <c r="D487" i="3"/>
  <c r="V487" i="3" s="1"/>
  <c r="W513" i="3"/>
  <c r="D513" i="3"/>
  <c r="V513" i="3" s="1"/>
  <c r="W649" i="3"/>
  <c r="D649" i="3"/>
  <c r="V649" i="3" s="1"/>
  <c r="W667" i="3"/>
  <c r="D667" i="3"/>
  <c r="V667" i="3" s="1"/>
  <c r="D726" i="3"/>
  <c r="V726" i="3" s="1"/>
  <c r="W726" i="3"/>
  <c r="W855" i="3"/>
  <c r="D855" i="3"/>
  <c r="V855" i="3" s="1"/>
  <c r="W808" i="3"/>
  <c r="D808" i="3"/>
  <c r="V808" i="3" s="1"/>
  <c r="W259" i="3"/>
  <c r="D259" i="3"/>
  <c r="V259" i="3" s="1"/>
  <c r="D334" i="3"/>
  <c r="V334" i="3" s="1"/>
  <c r="W334" i="3"/>
  <c r="W429" i="3"/>
  <c r="D429" i="3"/>
  <c r="V429" i="3" s="1"/>
  <c r="W386" i="3"/>
  <c r="D386" i="3"/>
  <c r="V386" i="3" s="1"/>
  <c r="W555" i="3"/>
  <c r="D555" i="3"/>
  <c r="V555" i="3" s="1"/>
  <c r="W582" i="3"/>
  <c r="D582" i="3"/>
  <c r="V582" i="3" s="1"/>
  <c r="D600" i="3"/>
  <c r="V600" i="3" s="1"/>
  <c r="W600" i="3"/>
  <c r="W748" i="3"/>
  <c r="D748" i="3"/>
  <c r="V748" i="3" s="1"/>
  <c r="D793" i="3"/>
  <c r="V793" i="3" s="1"/>
  <c r="W793" i="3"/>
  <c r="W818" i="3"/>
  <c r="D818" i="3"/>
  <c r="V818" i="3" s="1"/>
  <c r="W876" i="3"/>
  <c r="D876" i="3"/>
  <c r="V876" i="3" s="1"/>
  <c r="W99" i="3"/>
  <c r="D99" i="3"/>
  <c r="V99" i="3" s="1"/>
  <c r="W295" i="3"/>
  <c r="D295" i="3"/>
  <c r="V295" i="3" s="1"/>
  <c r="W197" i="3"/>
  <c r="D197" i="3"/>
  <c r="V197" i="3" s="1"/>
  <c r="W376" i="3"/>
  <c r="D376" i="3"/>
  <c r="V376" i="3" s="1"/>
  <c r="W422" i="3"/>
  <c r="D422" i="3"/>
  <c r="V422" i="3" s="1"/>
  <c r="D474" i="3"/>
  <c r="V474" i="3" s="1"/>
  <c r="W474" i="3"/>
  <c r="W618" i="3"/>
  <c r="D618" i="3"/>
  <c r="V618" i="3" s="1"/>
  <c r="D636" i="3"/>
  <c r="V636" i="3" s="1"/>
  <c r="W636" i="3"/>
  <c r="W784" i="3"/>
  <c r="D784" i="3"/>
  <c r="V784" i="3" s="1"/>
  <c r="W709" i="3"/>
  <c r="D709" i="3"/>
  <c r="V709" i="3" s="1"/>
  <c r="W854" i="3"/>
  <c r="D854" i="3"/>
  <c r="V854" i="3" s="1"/>
  <c r="W68" i="3"/>
  <c r="D68" i="3"/>
  <c r="V68" i="3" s="1"/>
  <c r="W320" i="3"/>
  <c r="D320" i="3"/>
  <c r="V320" i="3" s="1"/>
  <c r="W167" i="3"/>
  <c r="D167" i="3"/>
  <c r="V167" i="3" s="1"/>
  <c r="W365" i="3"/>
  <c r="D365" i="3"/>
  <c r="V365" i="3" s="1"/>
  <c r="W265" i="3"/>
  <c r="D265" i="3"/>
  <c r="V265" i="3" s="1"/>
  <c r="W444" i="3"/>
  <c r="D444" i="3"/>
  <c r="V444" i="3" s="1"/>
  <c r="W504" i="3"/>
  <c r="D504" i="3"/>
  <c r="V504" i="3" s="1"/>
  <c r="D542" i="3"/>
  <c r="V542" i="3" s="1"/>
  <c r="W542" i="3"/>
  <c r="W679" i="3"/>
  <c r="D679" i="3"/>
  <c r="V679" i="3" s="1"/>
  <c r="W583" i="3"/>
  <c r="D583" i="3"/>
  <c r="V583" i="3" s="1"/>
  <c r="W739" i="3"/>
  <c r="D739" i="3"/>
  <c r="V739" i="3" s="1"/>
  <c r="W777" i="3"/>
  <c r="D777" i="3"/>
  <c r="V777" i="3" s="1"/>
  <c r="D837" i="3"/>
  <c r="V837" i="3" s="1"/>
  <c r="W837" i="3"/>
  <c r="W94" i="3"/>
  <c r="D94" i="3"/>
  <c r="V94" i="3" s="1"/>
  <c r="W141" i="3"/>
  <c r="D141" i="3"/>
  <c r="V141" i="3" s="1"/>
  <c r="D18" i="3"/>
  <c r="V18" i="3" s="1"/>
  <c r="W18" i="3"/>
  <c r="W119" i="3"/>
  <c r="D119" i="3"/>
  <c r="V119" i="3" s="1"/>
  <c r="W97" i="3"/>
  <c r="D97" i="3"/>
  <c r="V97" i="3" s="1"/>
  <c r="D54" i="3"/>
  <c r="V54" i="3" s="1"/>
  <c r="W54" i="3"/>
  <c r="W260" i="3"/>
  <c r="D260" i="3"/>
  <c r="V260" i="3" s="1"/>
  <c r="W35" i="3"/>
  <c r="D35" i="3"/>
  <c r="V35" i="3" s="1"/>
  <c r="W332" i="3"/>
  <c r="D332" i="3"/>
  <c r="V332" i="3" s="1"/>
  <c r="D108" i="3"/>
  <c r="V108" i="3" s="1"/>
  <c r="W108" i="3"/>
  <c r="W130" i="3"/>
  <c r="D130" i="3"/>
  <c r="V130" i="3" s="1"/>
  <c r="W280" i="3"/>
  <c r="D280" i="3"/>
  <c r="V280" i="3" s="1"/>
  <c r="D148" i="3"/>
  <c r="V148" i="3" s="1"/>
  <c r="W148" i="3"/>
  <c r="W158" i="3"/>
  <c r="D158" i="3"/>
  <c r="V158" i="3" s="1"/>
  <c r="W49" i="3"/>
  <c r="D49" i="3"/>
  <c r="V49" i="3" s="1"/>
  <c r="W256" i="3"/>
  <c r="D256" i="3"/>
  <c r="V256" i="3" s="1"/>
  <c r="W15" i="3"/>
  <c r="D15" i="3"/>
  <c r="V15" i="3" s="1"/>
  <c r="W169" i="3"/>
  <c r="D169" i="3"/>
  <c r="V169" i="3" s="1"/>
  <c r="D92" i="3"/>
  <c r="V92" i="3" s="1"/>
  <c r="W92" i="3"/>
  <c r="W118" i="3"/>
  <c r="D118" i="3"/>
  <c r="V118" i="3" s="1"/>
  <c r="W115" i="3"/>
  <c r="D115" i="3"/>
  <c r="V115" i="3" s="1"/>
  <c r="W271" i="3"/>
  <c r="D271" i="3"/>
  <c r="V271" i="3" s="1"/>
  <c r="D363" i="3"/>
  <c r="V363" i="3" s="1"/>
  <c r="W363" i="3"/>
  <c r="W441" i="3"/>
  <c r="D441" i="3"/>
  <c r="V441" i="3" s="1"/>
  <c r="W398" i="3"/>
  <c r="D398" i="3"/>
  <c r="V398" i="3" s="1"/>
  <c r="W567" i="3"/>
  <c r="D567" i="3"/>
  <c r="V567" i="3" s="1"/>
  <c r="W594" i="3"/>
  <c r="D594" i="3"/>
  <c r="V594" i="3" s="1"/>
  <c r="D612" i="3"/>
  <c r="V612" i="3" s="1"/>
  <c r="W612" i="3"/>
  <c r="W760" i="3"/>
  <c r="D760" i="3"/>
  <c r="V760" i="3" s="1"/>
  <c r="W685" i="3"/>
  <c r="D685" i="3"/>
  <c r="V685" i="3" s="1"/>
  <c r="W830" i="3"/>
  <c r="D830" i="3"/>
  <c r="V830" i="3" s="1"/>
  <c r="W888" i="3"/>
  <c r="D888" i="3"/>
  <c r="V888" i="3" s="1"/>
  <c r="D190" i="3"/>
  <c r="V190" i="3" s="1"/>
  <c r="W190" i="3"/>
  <c r="W273" i="3"/>
  <c r="D273" i="3"/>
  <c r="V273" i="3" s="1"/>
  <c r="W452" i="3"/>
  <c r="D452" i="3"/>
  <c r="V452" i="3" s="1"/>
  <c r="W512" i="3"/>
  <c r="D512" i="3"/>
  <c r="V512" i="3" s="1"/>
  <c r="D550" i="3"/>
  <c r="V550" i="3" s="1"/>
  <c r="W550" i="3"/>
  <c r="W573" i="3"/>
  <c r="D573" i="3"/>
  <c r="V573" i="3" s="1"/>
  <c r="W591" i="3"/>
  <c r="D591" i="3"/>
  <c r="V591" i="3" s="1"/>
  <c r="W747" i="3"/>
  <c r="D747" i="3"/>
  <c r="V747" i="3" s="1"/>
  <c r="W785" i="3"/>
  <c r="D785" i="3"/>
  <c r="V785" i="3" s="1"/>
  <c r="D845" i="3"/>
  <c r="V845" i="3" s="1"/>
  <c r="W845" i="3"/>
  <c r="D343" i="3"/>
  <c r="V343" i="3" s="1"/>
  <c r="W343" i="3"/>
  <c r="D258" i="3"/>
  <c r="V258" i="3" s="1"/>
  <c r="W258" i="3"/>
  <c r="D353" i="3"/>
  <c r="V353" i="3" s="1"/>
  <c r="W353" i="3"/>
  <c r="D431" i="3"/>
  <c r="V431" i="3" s="1"/>
  <c r="W431" i="3"/>
  <c r="W479" i="3"/>
  <c r="D479" i="3"/>
  <c r="V479" i="3" s="1"/>
  <c r="W505" i="3"/>
  <c r="D505" i="3"/>
  <c r="V505" i="3" s="1"/>
  <c r="W641" i="3"/>
  <c r="D641" i="3"/>
  <c r="V641" i="3" s="1"/>
  <c r="W659" i="3"/>
  <c r="D659" i="3"/>
  <c r="V659" i="3" s="1"/>
  <c r="D718" i="3"/>
  <c r="V718" i="3" s="1"/>
  <c r="W718" i="3"/>
  <c r="W847" i="3"/>
  <c r="D847" i="3"/>
  <c r="V847" i="3" s="1"/>
  <c r="W800" i="3"/>
  <c r="D800" i="3"/>
  <c r="V800" i="3" s="1"/>
  <c r="W360" i="3"/>
  <c r="D360" i="3"/>
  <c r="V360" i="3" s="1"/>
  <c r="D262" i="3"/>
  <c r="V262" i="3" s="1"/>
  <c r="W262" i="3"/>
  <c r="D355" i="3"/>
  <c r="V355" i="3" s="1"/>
  <c r="W355" i="3"/>
  <c r="D435" i="3"/>
  <c r="V435" i="3" s="1"/>
  <c r="W435" i="3"/>
  <c r="W483" i="3"/>
  <c r="D483" i="3"/>
  <c r="V483" i="3" s="1"/>
  <c r="W509" i="3"/>
  <c r="D509" i="3"/>
  <c r="V509" i="3" s="1"/>
  <c r="W645" i="3"/>
  <c r="D645" i="3"/>
  <c r="V645" i="3" s="1"/>
  <c r="W663" i="3"/>
  <c r="D663" i="3"/>
  <c r="V663" i="3" s="1"/>
  <c r="D722" i="3"/>
  <c r="V722" i="3" s="1"/>
  <c r="W722" i="3"/>
  <c r="W851" i="3"/>
  <c r="D851" i="3"/>
  <c r="V851" i="3" s="1"/>
  <c r="W804" i="3"/>
  <c r="D804" i="3"/>
  <c r="V804" i="3" s="1"/>
  <c r="D184" i="3"/>
  <c r="V184" i="3" s="1"/>
  <c r="W184" i="3"/>
  <c r="W223" i="3"/>
  <c r="D223" i="3"/>
  <c r="V223" i="3" s="1"/>
  <c r="D298" i="3"/>
  <c r="V298" i="3" s="1"/>
  <c r="W298" i="3"/>
  <c r="W393" i="3"/>
  <c r="D393" i="3"/>
  <c r="V393" i="3" s="1"/>
  <c r="W350" i="3"/>
  <c r="D350" i="3"/>
  <c r="V350" i="3" s="1"/>
  <c r="W519" i="3"/>
  <c r="D519" i="3"/>
  <c r="V519" i="3" s="1"/>
  <c r="W545" i="3"/>
  <c r="D545" i="3"/>
  <c r="V545" i="3" s="1"/>
  <c r="W676" i="3"/>
  <c r="D676" i="3"/>
  <c r="V676" i="3" s="1"/>
  <c r="W712" i="3"/>
  <c r="D712" i="3"/>
  <c r="V712" i="3" s="1"/>
  <c r="D758" i="3"/>
  <c r="V758" i="3" s="1"/>
  <c r="W758" i="3"/>
  <c r="W887" i="3"/>
  <c r="D887" i="3"/>
  <c r="V887" i="3" s="1"/>
  <c r="W840" i="3"/>
  <c r="D840" i="3"/>
  <c r="V840" i="3" s="1"/>
  <c r="W291" i="3"/>
  <c r="D291" i="3"/>
  <c r="V291" i="3" s="1"/>
  <c r="W193" i="3"/>
  <c r="D193" i="3"/>
  <c r="V193" i="3" s="1"/>
  <c r="W468" i="3"/>
  <c r="D468" i="3"/>
  <c r="V468" i="3" s="1"/>
  <c r="W418" i="3"/>
  <c r="D418" i="3"/>
  <c r="V418" i="3" s="1"/>
  <c r="D470" i="3"/>
  <c r="V470" i="3" s="1"/>
  <c r="W470" i="3"/>
  <c r="W614" i="3"/>
  <c r="D614" i="3"/>
  <c r="V614" i="3" s="1"/>
  <c r="D632" i="3"/>
  <c r="V632" i="3" s="1"/>
  <c r="W632" i="3"/>
  <c r="W780" i="3"/>
  <c r="D780" i="3"/>
  <c r="V780" i="3" s="1"/>
  <c r="W705" i="3"/>
  <c r="D705" i="3"/>
  <c r="V705" i="3" s="1"/>
  <c r="W850" i="3"/>
  <c r="D850" i="3"/>
  <c r="V850" i="3" s="1"/>
  <c r="W74" i="3"/>
  <c r="D74" i="3"/>
  <c r="V74" i="3" s="1"/>
  <c r="W131" i="3"/>
  <c r="D131" i="3"/>
  <c r="V131" i="3" s="1"/>
  <c r="W327" i="3"/>
  <c r="D327" i="3"/>
  <c r="V327" i="3" s="1"/>
  <c r="W229" i="3"/>
  <c r="D229" i="3"/>
  <c r="V229" i="3" s="1"/>
  <c r="W408" i="3"/>
  <c r="D408" i="3"/>
  <c r="V408" i="3" s="1"/>
  <c r="D454" i="3"/>
  <c r="V454" i="3" s="1"/>
  <c r="W454" i="3"/>
  <c r="D506" i="3"/>
  <c r="V506" i="3" s="1"/>
  <c r="W506" i="3"/>
  <c r="W650" i="3"/>
  <c r="D650" i="3"/>
  <c r="V650" i="3" s="1"/>
  <c r="D668" i="3"/>
  <c r="V668" i="3" s="1"/>
  <c r="W668" i="3"/>
  <c r="W703" i="3"/>
  <c r="D703" i="3"/>
  <c r="V703" i="3" s="1"/>
  <c r="W741" i="3"/>
  <c r="D741" i="3"/>
  <c r="V741" i="3" s="1"/>
  <c r="W886" i="3"/>
  <c r="D886" i="3"/>
  <c r="V886" i="3" s="1"/>
  <c r="W36" i="3"/>
  <c r="D36" i="3"/>
  <c r="V36" i="3" s="1"/>
  <c r="D100" i="3"/>
  <c r="V100" i="3" s="1"/>
  <c r="W100" i="3"/>
  <c r="W276" i="3"/>
  <c r="D276" i="3"/>
  <c r="V276" i="3" s="1"/>
  <c r="D214" i="3"/>
  <c r="V214" i="3" s="1"/>
  <c r="W214" i="3"/>
  <c r="W297" i="3"/>
  <c r="D297" i="3"/>
  <c r="V297" i="3" s="1"/>
  <c r="D387" i="3"/>
  <c r="V387" i="3" s="1"/>
  <c r="W387" i="3"/>
  <c r="W536" i="3"/>
  <c r="D536" i="3"/>
  <c r="V536" i="3" s="1"/>
  <c r="W461" i="3"/>
  <c r="D461" i="3"/>
  <c r="V461" i="3" s="1"/>
  <c r="W597" i="3"/>
  <c r="D597" i="3"/>
  <c r="V597" i="3" s="1"/>
  <c r="W615" i="3"/>
  <c r="D615" i="3"/>
  <c r="V615" i="3" s="1"/>
  <c r="W771" i="3"/>
  <c r="D771" i="3"/>
  <c r="V771" i="3" s="1"/>
  <c r="D803" i="3"/>
  <c r="V803" i="3" s="1"/>
  <c r="W803" i="3"/>
  <c r="D869" i="3"/>
  <c r="V869" i="3" s="1"/>
  <c r="W869" i="3"/>
  <c r="W127" i="3"/>
  <c r="D127" i="3"/>
  <c r="V127" i="3" s="1"/>
  <c r="W105" i="3"/>
  <c r="D105" i="3"/>
  <c r="V105" i="3" s="1"/>
  <c r="D50" i="3"/>
  <c r="V50" i="3" s="1"/>
  <c r="W50" i="3"/>
  <c r="D75" i="3"/>
  <c r="V75" i="3" s="1"/>
  <c r="W75" i="3"/>
  <c r="W200" i="3"/>
  <c r="D200" i="3"/>
  <c r="V200" i="3" s="1"/>
  <c r="W33" i="3"/>
  <c r="D33" i="3"/>
  <c r="V33" i="3" s="1"/>
  <c r="W161" i="3"/>
  <c r="D161" i="3"/>
  <c r="V161" i="3" s="1"/>
  <c r="W67" i="3"/>
  <c r="D67" i="3"/>
  <c r="V67" i="3" s="1"/>
  <c r="W31" i="3"/>
  <c r="D31" i="3"/>
  <c r="V31" i="3" s="1"/>
  <c r="D72" i="3"/>
  <c r="V72" i="3" s="1"/>
  <c r="W72" i="3"/>
  <c r="W98" i="3"/>
  <c r="D98" i="3"/>
  <c r="V98" i="3" s="1"/>
  <c r="W93" i="3"/>
  <c r="D93" i="3"/>
  <c r="V93" i="3" s="1"/>
  <c r="D104" i="3"/>
  <c r="V104" i="3" s="1"/>
  <c r="W104" i="3"/>
  <c r="W126" i="3"/>
  <c r="D126" i="3"/>
  <c r="V126" i="3" s="1"/>
  <c r="D116" i="3"/>
  <c r="V116" i="3" s="1"/>
  <c r="W116" i="3"/>
  <c r="W185" i="3"/>
  <c r="D185" i="3"/>
  <c r="V185" i="3" s="1"/>
  <c r="W47" i="3"/>
  <c r="D47" i="3"/>
  <c r="V47" i="3" s="1"/>
  <c r="W170" i="3"/>
  <c r="D170" i="3"/>
  <c r="V170" i="3" s="1"/>
  <c r="W224" i="3"/>
  <c r="D224" i="3"/>
  <c r="V224" i="3" s="1"/>
  <c r="W19" i="3"/>
  <c r="D19" i="3"/>
  <c r="V19" i="3" s="1"/>
  <c r="W129" i="3"/>
  <c r="D129" i="3"/>
  <c r="V129" i="3" s="1"/>
  <c r="W303" i="3"/>
  <c r="D303" i="3"/>
  <c r="V303" i="3" s="1"/>
  <c r="W205" i="3"/>
  <c r="D205" i="3"/>
  <c r="V205" i="3" s="1"/>
  <c r="W384" i="3"/>
  <c r="D384" i="3"/>
  <c r="V384" i="3" s="1"/>
  <c r="W430" i="3"/>
  <c r="D430" i="3"/>
  <c r="V430" i="3" s="1"/>
  <c r="D482" i="3"/>
  <c r="V482" i="3" s="1"/>
  <c r="W482" i="3"/>
  <c r="W626" i="3"/>
  <c r="D626" i="3"/>
  <c r="V626" i="3" s="1"/>
  <c r="D644" i="3"/>
  <c r="V644" i="3" s="1"/>
  <c r="W644" i="3"/>
  <c r="W787" i="3"/>
  <c r="D787" i="3"/>
  <c r="V787" i="3" s="1"/>
  <c r="W717" i="3"/>
  <c r="D717" i="3"/>
  <c r="V717" i="3" s="1"/>
  <c r="W862" i="3"/>
  <c r="D862" i="3"/>
  <c r="V862" i="3" s="1"/>
  <c r="W60" i="3"/>
  <c r="D60" i="3"/>
  <c r="V60" i="3" s="1"/>
  <c r="D222" i="3"/>
  <c r="V222" i="3" s="1"/>
  <c r="W222" i="3"/>
  <c r="W305" i="3"/>
  <c r="D305" i="3"/>
  <c r="V305" i="3" s="1"/>
  <c r="D395" i="3"/>
  <c r="V395" i="3" s="1"/>
  <c r="W395" i="3"/>
  <c r="W544" i="3"/>
  <c r="D544" i="3"/>
  <c r="V544" i="3" s="1"/>
  <c r="D469" i="3"/>
  <c r="V469" i="3" s="1"/>
  <c r="W469" i="3"/>
  <c r="W605" i="3"/>
  <c r="D605" i="3"/>
  <c r="V605" i="3" s="1"/>
  <c r="W623" i="3"/>
  <c r="D623" i="3"/>
  <c r="V623" i="3" s="1"/>
  <c r="W779" i="3"/>
  <c r="D779" i="3"/>
  <c r="V779" i="3" s="1"/>
  <c r="D811" i="3"/>
  <c r="V811" i="3" s="1"/>
  <c r="W811" i="3"/>
  <c r="D877" i="3"/>
  <c r="V877" i="3" s="1"/>
  <c r="W877" i="3"/>
  <c r="W215" i="3"/>
  <c r="D215" i="3"/>
  <c r="V215" i="3" s="1"/>
  <c r="D290" i="3"/>
  <c r="V290" i="3" s="1"/>
  <c r="W290" i="3"/>
  <c r="W385" i="3"/>
  <c r="D385" i="3"/>
  <c r="V385" i="3" s="1"/>
  <c r="D342" i="3"/>
  <c r="V342" i="3" s="1"/>
  <c r="W342" i="3"/>
  <c r="W511" i="3"/>
  <c r="D511" i="3"/>
  <c r="V511" i="3" s="1"/>
  <c r="W537" i="3"/>
  <c r="D537" i="3"/>
  <c r="V537" i="3" s="1"/>
  <c r="W673" i="3"/>
  <c r="D673" i="3"/>
  <c r="V673" i="3" s="1"/>
  <c r="W704" i="3"/>
  <c r="D704" i="3"/>
  <c r="V704" i="3" s="1"/>
  <c r="D750" i="3"/>
  <c r="V750" i="3" s="1"/>
  <c r="W750" i="3"/>
  <c r="W879" i="3"/>
  <c r="D879" i="3"/>
  <c r="V879" i="3" s="1"/>
  <c r="W832" i="3"/>
  <c r="D832" i="3"/>
  <c r="V832" i="3" s="1"/>
  <c r="W219" i="3"/>
  <c r="D219" i="3"/>
  <c r="V219" i="3" s="1"/>
  <c r="D294" i="3"/>
  <c r="V294" i="3" s="1"/>
  <c r="W294" i="3"/>
  <c r="W389" i="3"/>
  <c r="D389" i="3"/>
  <c r="V389" i="3" s="1"/>
  <c r="W346" i="3"/>
  <c r="D346" i="3"/>
  <c r="V346" i="3" s="1"/>
  <c r="W515" i="3"/>
  <c r="D515" i="3"/>
  <c r="V515" i="3" s="1"/>
  <c r="W541" i="3"/>
  <c r="D541" i="3"/>
  <c r="V541" i="3" s="1"/>
  <c r="W688" i="3"/>
  <c r="D688" i="3"/>
  <c r="V688" i="3" s="1"/>
  <c r="W708" i="3"/>
  <c r="D708" i="3"/>
  <c r="V708" i="3" s="1"/>
  <c r="D754" i="3"/>
  <c r="V754" i="3" s="1"/>
  <c r="W754" i="3"/>
  <c r="W883" i="3"/>
  <c r="D883" i="3"/>
  <c r="V883" i="3" s="1"/>
  <c r="W836" i="3"/>
  <c r="D836" i="3"/>
  <c r="V836" i="3" s="1"/>
  <c r="W248" i="3"/>
  <c r="D248" i="3"/>
  <c r="V248" i="3" s="1"/>
  <c r="W255" i="3"/>
  <c r="D255" i="3"/>
  <c r="V255" i="3" s="1"/>
  <c r="D330" i="3"/>
  <c r="V330" i="3" s="1"/>
  <c r="W330" i="3"/>
  <c r="W425" i="3"/>
  <c r="D425" i="3"/>
  <c r="V425" i="3" s="1"/>
  <c r="W382" i="3"/>
  <c r="D382" i="3"/>
  <c r="V382" i="3" s="1"/>
  <c r="W551" i="3"/>
  <c r="D551" i="3"/>
  <c r="V551" i="3" s="1"/>
  <c r="W578" i="3"/>
  <c r="D578" i="3"/>
  <c r="V578" i="3" s="1"/>
  <c r="D596" i="3"/>
  <c r="V596" i="3" s="1"/>
  <c r="W596" i="3"/>
  <c r="W744" i="3"/>
  <c r="D744" i="3"/>
  <c r="V744" i="3" s="1"/>
  <c r="D789" i="3"/>
  <c r="V789" i="3" s="1"/>
  <c r="W789" i="3"/>
  <c r="W814" i="3"/>
  <c r="D814" i="3"/>
  <c r="V814" i="3" s="1"/>
  <c r="W872" i="3"/>
  <c r="D872" i="3"/>
  <c r="V872" i="3" s="1"/>
  <c r="W323" i="3"/>
  <c r="D323" i="3"/>
  <c r="V323" i="3" s="1"/>
  <c r="W225" i="3"/>
  <c r="D225" i="3"/>
  <c r="V225" i="3" s="1"/>
  <c r="W404" i="3"/>
  <c r="D404" i="3"/>
  <c r="V404" i="3" s="1"/>
  <c r="W450" i="3"/>
  <c r="D450" i="3"/>
  <c r="V450" i="3" s="1"/>
  <c r="D502" i="3"/>
  <c r="V502" i="3" s="1"/>
  <c r="W502" i="3"/>
  <c r="W646" i="3"/>
  <c r="D646" i="3"/>
  <c r="V646" i="3" s="1"/>
  <c r="D664" i="3"/>
  <c r="V664" i="3" s="1"/>
  <c r="W664" i="3"/>
  <c r="W699" i="3"/>
  <c r="D699" i="3"/>
  <c r="V699" i="3" s="1"/>
  <c r="W737" i="3"/>
  <c r="D737" i="3"/>
  <c r="V737" i="3" s="1"/>
  <c r="W882" i="3"/>
  <c r="D882" i="3"/>
  <c r="V882" i="3" s="1"/>
  <c r="W40" i="3"/>
  <c r="D40" i="3"/>
  <c r="V40" i="3" s="1"/>
  <c r="W163" i="3"/>
  <c r="D163" i="3"/>
  <c r="V163" i="3" s="1"/>
  <c r="W352" i="3"/>
  <c r="D352" i="3"/>
  <c r="V352" i="3" s="1"/>
  <c r="W261" i="3"/>
  <c r="D261" i="3"/>
  <c r="V261" i="3" s="1"/>
  <c r="W440" i="3"/>
  <c r="D440" i="3"/>
  <c r="V440" i="3" s="1"/>
  <c r="W500" i="3"/>
  <c r="D500" i="3"/>
  <c r="V500" i="3" s="1"/>
  <c r="D538" i="3"/>
  <c r="V538" i="3" s="1"/>
  <c r="W538" i="3"/>
  <c r="W683" i="3"/>
  <c r="D683" i="3"/>
  <c r="V683" i="3" s="1"/>
  <c r="W579" i="3"/>
  <c r="D579" i="3"/>
  <c r="V579" i="3" s="1"/>
  <c r="W735" i="3"/>
  <c r="D735" i="3"/>
  <c r="V735" i="3" s="1"/>
  <c r="W773" i="3"/>
  <c r="D773" i="3"/>
  <c r="V773" i="3" s="1"/>
  <c r="D833" i="3"/>
  <c r="V833" i="3" s="1"/>
  <c r="W833" i="3"/>
  <c r="W186" i="3"/>
  <c r="D186" i="3"/>
  <c r="V186" i="3" s="1"/>
  <c r="D132" i="3"/>
  <c r="V132" i="3" s="1"/>
  <c r="W132" i="3"/>
  <c r="D351" i="3"/>
  <c r="V351" i="3" s="1"/>
  <c r="W351" i="3"/>
  <c r="D246" i="3"/>
  <c r="V246" i="3" s="1"/>
  <c r="W246" i="3"/>
  <c r="W329" i="3"/>
  <c r="D329" i="3"/>
  <c r="V329" i="3" s="1"/>
  <c r="D419" i="3"/>
  <c r="V419" i="3" s="1"/>
  <c r="W419" i="3"/>
  <c r="W568" i="3"/>
  <c r="D568" i="3"/>
  <c r="V568" i="3" s="1"/>
  <c r="W493" i="3"/>
  <c r="D493" i="3"/>
  <c r="V493" i="3" s="1"/>
  <c r="W629" i="3"/>
  <c r="D629" i="3"/>
  <c r="V629" i="3" s="1"/>
  <c r="W647" i="3"/>
  <c r="D647" i="3"/>
  <c r="V647" i="3" s="1"/>
  <c r="D706" i="3"/>
  <c r="V706" i="3" s="1"/>
  <c r="W706" i="3"/>
  <c r="W835" i="3"/>
  <c r="D835" i="3"/>
  <c r="V835" i="3" s="1"/>
  <c r="W788" i="3"/>
  <c r="D788" i="3"/>
  <c r="V788" i="3" s="1"/>
  <c r="D79" i="3"/>
  <c r="V79" i="3" s="1"/>
  <c r="W79" i="3"/>
  <c r="W232" i="3"/>
  <c r="D232" i="3"/>
  <c r="V232" i="3" s="1"/>
  <c r="W81" i="3"/>
  <c r="D81" i="3"/>
  <c r="V81" i="3" s="1"/>
  <c r="D176" i="3"/>
  <c r="V176" i="3" s="1"/>
  <c r="W176" i="3"/>
  <c r="W174" i="3"/>
  <c r="D174" i="3"/>
  <c r="V174" i="3" s="1"/>
  <c r="W65" i="3"/>
  <c r="D65" i="3"/>
  <c r="V65" i="3" s="1"/>
  <c r="W159" i="3"/>
  <c r="D159" i="3"/>
  <c r="V159" i="3" s="1"/>
  <c r="W125" i="3"/>
  <c r="D125" i="3"/>
  <c r="V125" i="3" s="1"/>
  <c r="D30" i="3"/>
  <c r="V30" i="3" s="1"/>
  <c r="W30" i="3"/>
  <c r="W69" i="3"/>
  <c r="D69" i="3"/>
  <c r="V69" i="3" s="1"/>
  <c r="W196" i="3"/>
  <c r="D196" i="3"/>
  <c r="V196" i="3" s="1"/>
  <c r="W39" i="3"/>
  <c r="D39" i="3"/>
  <c r="V39" i="3" s="1"/>
  <c r="W106" i="3"/>
  <c r="D106" i="3"/>
  <c r="V106" i="3" s="1"/>
  <c r="W288" i="3"/>
  <c r="D288" i="3"/>
  <c r="V288" i="3" s="1"/>
  <c r="W11" i="3"/>
  <c r="D11" i="3"/>
  <c r="V11" i="3" s="1"/>
  <c r="W240" i="3"/>
  <c r="D240" i="3"/>
  <c r="V240" i="3" s="1"/>
  <c r="W149" i="3"/>
  <c r="D149" i="3"/>
  <c r="V149" i="3" s="1"/>
  <c r="D10" i="3"/>
  <c r="V10" i="3" s="1"/>
  <c r="W10" i="3"/>
  <c r="D58" i="3"/>
  <c r="V58" i="3" s="1"/>
  <c r="W58" i="3"/>
  <c r="W181" i="3"/>
  <c r="D181" i="3"/>
  <c r="V181" i="3" s="1"/>
  <c r="W51" i="3"/>
  <c r="D51" i="3"/>
  <c r="V51" i="3" s="1"/>
  <c r="W138" i="3"/>
  <c r="D138" i="3"/>
  <c r="W335" i="3"/>
  <c r="D335" i="3"/>
  <c r="V335" i="3" s="1"/>
  <c r="W237" i="3"/>
  <c r="D237" i="3"/>
  <c r="V237" i="3" s="1"/>
  <c r="W416" i="3"/>
  <c r="D416" i="3"/>
  <c r="V416" i="3" s="1"/>
  <c r="W476" i="3"/>
  <c r="D476" i="3"/>
  <c r="V476" i="3" s="1"/>
  <c r="D514" i="3"/>
  <c r="V514" i="3" s="1"/>
  <c r="W514" i="3"/>
  <c r="W658" i="3"/>
  <c r="D658" i="3"/>
  <c r="V658" i="3" s="1"/>
  <c r="D680" i="3"/>
  <c r="V680" i="3" s="1"/>
  <c r="W680" i="3"/>
  <c r="W711" i="3"/>
  <c r="D711" i="3"/>
  <c r="V711" i="3" s="1"/>
  <c r="W749" i="3"/>
  <c r="D749" i="3"/>
  <c r="V749" i="3" s="1"/>
  <c r="W894" i="3"/>
  <c r="D894" i="3"/>
  <c r="V894" i="3" s="1"/>
  <c r="W28" i="3"/>
  <c r="D28" i="3"/>
  <c r="V28" i="3" s="1"/>
  <c r="D254" i="3"/>
  <c r="V254" i="3" s="1"/>
  <c r="W254" i="3"/>
  <c r="W340" i="3"/>
  <c r="D340" i="3"/>
  <c r="V340" i="3" s="1"/>
  <c r="D427" i="3"/>
  <c r="V427" i="3" s="1"/>
  <c r="W427" i="3"/>
  <c r="W475" i="3"/>
  <c r="D475" i="3"/>
  <c r="V475" i="3" s="1"/>
  <c r="W501" i="3"/>
  <c r="D501" i="3"/>
  <c r="V501" i="3" s="1"/>
  <c r="W637" i="3"/>
  <c r="D637" i="3"/>
  <c r="V637" i="3" s="1"/>
  <c r="W655" i="3"/>
  <c r="D655" i="3"/>
  <c r="V655" i="3" s="1"/>
  <c r="D714" i="3"/>
  <c r="V714" i="3" s="1"/>
  <c r="W714" i="3"/>
  <c r="W843" i="3"/>
  <c r="D843" i="3"/>
  <c r="V843" i="3" s="1"/>
  <c r="W796" i="3"/>
  <c r="D796" i="3"/>
  <c r="V796" i="3" s="1"/>
  <c r="W247" i="3"/>
  <c r="D247" i="3"/>
  <c r="V247" i="3" s="1"/>
  <c r="D322" i="3"/>
  <c r="V322" i="3" s="1"/>
  <c r="W322" i="3"/>
  <c r="W417" i="3"/>
  <c r="D417" i="3"/>
  <c r="V417" i="3" s="1"/>
  <c r="W374" i="3"/>
  <c r="D374" i="3"/>
  <c r="V374" i="3" s="1"/>
  <c r="W543" i="3"/>
  <c r="D543" i="3"/>
  <c r="V543" i="3" s="1"/>
  <c r="W570" i="3"/>
  <c r="D570" i="3"/>
  <c r="V570" i="3" s="1"/>
  <c r="D588" i="3"/>
  <c r="V588" i="3" s="1"/>
  <c r="W588" i="3"/>
  <c r="W736" i="3"/>
  <c r="D736" i="3"/>
  <c r="V736" i="3" s="1"/>
  <c r="D782" i="3"/>
  <c r="V782" i="3" s="1"/>
  <c r="W782" i="3"/>
  <c r="W806" i="3"/>
  <c r="D806" i="3"/>
  <c r="V806" i="3" s="1"/>
  <c r="W864" i="3"/>
  <c r="D864" i="3"/>
  <c r="V864" i="3" s="1"/>
  <c r="W251" i="3"/>
  <c r="D251" i="3"/>
  <c r="V251" i="3" s="1"/>
  <c r="D326" i="3"/>
  <c r="V326" i="3" s="1"/>
  <c r="W326" i="3"/>
  <c r="W421" i="3"/>
  <c r="D421" i="3"/>
  <c r="V421" i="3" s="1"/>
  <c r="W378" i="3"/>
  <c r="D378" i="3"/>
  <c r="V378" i="3" s="1"/>
  <c r="W547" i="3"/>
  <c r="D547" i="3"/>
  <c r="V547" i="3" s="1"/>
  <c r="W574" i="3"/>
  <c r="D574" i="3"/>
  <c r="V574" i="3" s="1"/>
  <c r="D592" i="3"/>
  <c r="V592" i="3" s="1"/>
  <c r="W592" i="3"/>
  <c r="W740" i="3"/>
  <c r="D740" i="3"/>
  <c r="V740" i="3" s="1"/>
  <c r="W786" i="3"/>
  <c r="D786" i="3"/>
  <c r="V786" i="3" s="1"/>
  <c r="W810" i="3"/>
  <c r="D810" i="3"/>
  <c r="V810" i="3" s="1"/>
  <c r="W868" i="3"/>
  <c r="D868" i="3"/>
  <c r="V868" i="3" s="1"/>
  <c r="W91" i="3"/>
  <c r="D91" i="3"/>
  <c r="V91" i="3" s="1"/>
  <c r="W287" i="3"/>
  <c r="D287" i="3"/>
  <c r="V287" i="3" s="1"/>
  <c r="W189" i="3"/>
  <c r="D189" i="3"/>
  <c r="V189" i="3" s="1"/>
  <c r="W460" i="3"/>
  <c r="D460" i="3"/>
  <c r="V460" i="3" s="1"/>
  <c r="W414" i="3"/>
  <c r="D414" i="3"/>
  <c r="V414" i="3" s="1"/>
  <c r="D466" i="3"/>
  <c r="V466" i="3" s="1"/>
  <c r="W466" i="3"/>
  <c r="W610" i="3"/>
  <c r="D610" i="3"/>
  <c r="V610" i="3" s="1"/>
  <c r="D628" i="3"/>
  <c r="V628" i="3" s="1"/>
  <c r="W628" i="3"/>
  <c r="W776" i="3"/>
  <c r="D776" i="3"/>
  <c r="V776" i="3" s="1"/>
  <c r="W701" i="3"/>
  <c r="D701" i="3"/>
  <c r="V701" i="3" s="1"/>
  <c r="W846" i="3"/>
  <c r="D846" i="3"/>
  <c r="V846" i="3" s="1"/>
  <c r="W78" i="3"/>
  <c r="D78" i="3"/>
  <c r="V78" i="3" s="1"/>
  <c r="D371" i="3"/>
  <c r="V371" i="3" s="1"/>
  <c r="W371" i="3"/>
  <c r="W257" i="3"/>
  <c r="D257" i="3"/>
  <c r="V257" i="3" s="1"/>
  <c r="W436" i="3"/>
  <c r="D436" i="3"/>
  <c r="V436" i="3" s="1"/>
  <c r="W496" i="3"/>
  <c r="D496" i="3"/>
  <c r="V496" i="3" s="1"/>
  <c r="D534" i="3"/>
  <c r="V534" i="3" s="1"/>
  <c r="W534" i="3"/>
  <c r="W677" i="3"/>
  <c r="D677" i="3"/>
  <c r="V677" i="3" s="1"/>
  <c r="W575" i="3"/>
  <c r="D575" i="3"/>
  <c r="V575" i="3" s="1"/>
  <c r="W731" i="3"/>
  <c r="D731" i="3"/>
  <c r="V731" i="3" s="1"/>
  <c r="W769" i="3"/>
  <c r="D769" i="3"/>
  <c r="V769" i="3" s="1"/>
  <c r="D829" i="3"/>
  <c r="V829" i="3" s="1"/>
  <c r="W829" i="3"/>
  <c r="W8" i="3"/>
  <c r="D8" i="3"/>
  <c r="V8" i="3" s="1"/>
  <c r="W244" i="3"/>
  <c r="D244" i="3"/>
  <c r="V244" i="3" s="1"/>
  <c r="D210" i="3"/>
  <c r="V210" i="3" s="1"/>
  <c r="W210" i="3"/>
  <c r="W293" i="3"/>
  <c r="D293" i="3"/>
  <c r="V293" i="3" s="1"/>
  <c r="D383" i="3"/>
  <c r="V383" i="3" s="1"/>
  <c r="W383" i="3"/>
  <c r="W532" i="3"/>
  <c r="D532" i="3"/>
  <c r="V532" i="3" s="1"/>
  <c r="D457" i="3"/>
  <c r="V457" i="3" s="1"/>
  <c r="W457" i="3"/>
  <c r="W593" i="3"/>
  <c r="D593" i="3"/>
  <c r="V593" i="3" s="1"/>
  <c r="W611" i="3"/>
  <c r="D611" i="3"/>
  <c r="V611" i="3" s="1"/>
  <c r="W767" i="3"/>
  <c r="D767" i="3"/>
  <c r="V767" i="3" s="1"/>
  <c r="D799" i="3"/>
  <c r="V799" i="3" s="1"/>
  <c r="W799" i="3"/>
  <c r="D865" i="3"/>
  <c r="V865" i="3" s="1"/>
  <c r="W865" i="3"/>
  <c r="W264" i="3"/>
  <c r="D264" i="3"/>
  <c r="V264" i="3" s="1"/>
  <c r="D164" i="3"/>
  <c r="V164" i="3" s="1"/>
  <c r="W164" i="3"/>
  <c r="W203" i="3"/>
  <c r="D203" i="3"/>
  <c r="V203" i="3" s="1"/>
  <c r="D278" i="3"/>
  <c r="V278" i="3" s="1"/>
  <c r="W278" i="3"/>
  <c r="W467" i="3"/>
  <c r="D467" i="3"/>
  <c r="V467" i="3" s="1"/>
  <c r="D451" i="3"/>
  <c r="V451" i="3" s="1"/>
  <c r="W451" i="3"/>
  <c r="W499" i="3"/>
  <c r="D499" i="3"/>
  <c r="V499" i="3" s="1"/>
  <c r="W525" i="3"/>
  <c r="D525" i="3"/>
  <c r="V525" i="3" s="1"/>
  <c r="W661" i="3"/>
  <c r="D661" i="3"/>
  <c r="V661" i="3" s="1"/>
  <c r="W692" i="3"/>
  <c r="D692" i="3"/>
  <c r="V692" i="3" s="1"/>
  <c r="D738" i="3"/>
  <c r="V738" i="3" s="1"/>
  <c r="W738" i="3"/>
  <c r="W867" i="3"/>
  <c r="D867" i="3"/>
  <c r="V867" i="3" s="1"/>
  <c r="W820" i="3"/>
  <c r="D820" i="3"/>
  <c r="V820" i="3" s="1"/>
  <c r="D180" i="3"/>
  <c r="V180" i="3" s="1"/>
  <c r="W180" i="3"/>
  <c r="W178" i="3"/>
  <c r="D178" i="3"/>
  <c r="V178" i="3" s="1"/>
  <c r="W29" i="3"/>
  <c r="D29" i="3"/>
  <c r="V29" i="3" s="1"/>
  <c r="D124" i="3"/>
  <c r="V124" i="3" s="1"/>
  <c r="W124" i="3"/>
  <c r="W142" i="3"/>
  <c r="D142" i="3"/>
  <c r="V142" i="3" s="1"/>
  <c r="D80" i="3"/>
  <c r="V80" i="3" s="1"/>
  <c r="W80" i="3"/>
  <c r="W111" i="3"/>
  <c r="D111" i="3"/>
  <c r="V111" i="3" s="1"/>
  <c r="W89" i="3"/>
  <c r="D89" i="3"/>
  <c r="V89" i="3" s="1"/>
  <c r="D62" i="3"/>
  <c r="V62" i="3" s="1"/>
  <c r="W62" i="3"/>
  <c r="W341" i="3"/>
  <c r="D341" i="3"/>
  <c r="V341" i="3" s="1"/>
  <c r="W157" i="3"/>
  <c r="D157" i="3"/>
  <c r="V157" i="3" s="1"/>
  <c r="W71" i="3"/>
  <c r="D71" i="3"/>
  <c r="V71" i="3" s="1"/>
  <c r="W37" i="3"/>
  <c r="D37" i="3"/>
  <c r="V37" i="3" s="1"/>
  <c r="W192" i="3"/>
  <c r="D192" i="3"/>
  <c r="V192" i="3" s="1"/>
  <c r="W43" i="3"/>
  <c r="D43" i="3"/>
  <c r="V43" i="3" s="1"/>
  <c r="W143" i="3"/>
  <c r="D143" i="3"/>
  <c r="V143" i="3" s="1"/>
  <c r="W113" i="3"/>
  <c r="D113" i="3"/>
  <c r="V113" i="3" s="1"/>
  <c r="D42" i="3"/>
  <c r="V42" i="3" s="1"/>
  <c r="W42" i="3"/>
  <c r="W208" i="3"/>
  <c r="D208" i="3"/>
  <c r="V208" i="3" s="1"/>
  <c r="W145" i="3"/>
  <c r="D145" i="3"/>
  <c r="V145" i="3" s="1"/>
  <c r="D14" i="3"/>
  <c r="V14" i="3" s="1"/>
  <c r="W14" i="3"/>
  <c r="W171" i="3"/>
  <c r="D171" i="3"/>
  <c r="V171" i="3" s="1"/>
  <c r="D367" i="3"/>
  <c r="V367" i="3" s="1"/>
  <c r="W367" i="3"/>
  <c r="W269" i="3"/>
  <c r="D269" i="3"/>
  <c r="V269" i="3" s="1"/>
  <c r="W448" i="3"/>
  <c r="D448" i="3"/>
  <c r="V448" i="3" s="1"/>
  <c r="W508" i="3"/>
  <c r="D508" i="3"/>
  <c r="V508" i="3" s="1"/>
  <c r="D546" i="3"/>
  <c r="V546" i="3" s="1"/>
  <c r="W546" i="3"/>
  <c r="W569" i="3"/>
  <c r="D569" i="3"/>
  <c r="V569" i="3" s="1"/>
  <c r="W587" i="3"/>
  <c r="D587" i="3"/>
  <c r="V587" i="3" s="1"/>
  <c r="W743" i="3"/>
  <c r="D743" i="3"/>
  <c r="V743" i="3" s="1"/>
  <c r="W781" i="3"/>
  <c r="D781" i="3"/>
  <c r="V781" i="3" s="1"/>
  <c r="D841" i="3"/>
  <c r="V841" i="3" s="1"/>
  <c r="W841" i="3"/>
  <c r="W211" i="3"/>
  <c r="D211" i="3"/>
  <c r="V211" i="3" s="1"/>
  <c r="D286" i="3"/>
  <c r="V286" i="3" s="1"/>
  <c r="W286" i="3"/>
  <c r="W381" i="3"/>
  <c r="D381" i="3"/>
  <c r="V381" i="3" s="1"/>
  <c r="D338" i="3"/>
  <c r="V338" i="3" s="1"/>
  <c r="W338" i="3"/>
  <c r="W507" i="3"/>
  <c r="D507" i="3"/>
  <c r="V507" i="3" s="1"/>
  <c r="W533" i="3"/>
  <c r="D533" i="3"/>
  <c r="V533" i="3" s="1"/>
  <c r="W669" i="3"/>
  <c r="D669" i="3"/>
  <c r="V669" i="3" s="1"/>
  <c r="W700" i="3"/>
  <c r="D700" i="3"/>
  <c r="V700" i="3" s="1"/>
  <c r="D746" i="3"/>
  <c r="V746" i="3" s="1"/>
  <c r="W746" i="3"/>
  <c r="W875" i="3"/>
  <c r="D875" i="3"/>
  <c r="V875" i="3" s="1"/>
  <c r="W828" i="3"/>
  <c r="D828" i="3"/>
  <c r="V828" i="3" s="1"/>
  <c r="W279" i="3"/>
  <c r="D279" i="3"/>
  <c r="V279" i="3" s="1"/>
  <c r="D357" i="3"/>
  <c r="V357" i="3" s="1"/>
  <c r="W357" i="3"/>
  <c r="W449" i="3"/>
  <c r="D449" i="3"/>
  <c r="V449" i="3" s="1"/>
  <c r="W406" i="3"/>
  <c r="D406" i="3"/>
  <c r="V406" i="3" s="1"/>
  <c r="D458" i="3"/>
  <c r="V458" i="3" s="1"/>
  <c r="W458" i="3"/>
  <c r="W602" i="3"/>
  <c r="D602" i="3"/>
  <c r="V602" i="3" s="1"/>
  <c r="D620" i="3"/>
  <c r="V620" i="3" s="1"/>
  <c r="W620" i="3"/>
  <c r="W768" i="3"/>
  <c r="D768" i="3"/>
  <c r="V768" i="3" s="1"/>
  <c r="W693" i="3"/>
  <c r="D693" i="3"/>
  <c r="V693" i="3" s="1"/>
  <c r="W838" i="3"/>
  <c r="D838" i="3"/>
  <c r="V838" i="3" s="1"/>
  <c r="W896" i="3"/>
  <c r="D896" i="3"/>
  <c r="V896" i="3" s="1"/>
  <c r="W283" i="3"/>
  <c r="D283" i="3"/>
  <c r="V283" i="3" s="1"/>
  <c r="D359" i="3"/>
  <c r="V359" i="3" s="1"/>
  <c r="W359" i="3"/>
  <c r="W453" i="3"/>
  <c r="D453" i="3"/>
  <c r="V453" i="3" s="1"/>
  <c r="G3" i="3"/>
  <c r="W410" i="3"/>
  <c r="D410" i="3"/>
  <c r="V410" i="3" s="1"/>
  <c r="D462" i="3"/>
  <c r="V462" i="3" s="1"/>
  <c r="W462" i="3"/>
  <c r="W606" i="3"/>
  <c r="D606" i="3"/>
  <c r="V606" i="3" s="1"/>
  <c r="D624" i="3"/>
  <c r="V624" i="3" s="1"/>
  <c r="W624" i="3"/>
  <c r="W772" i="3"/>
  <c r="D772" i="3"/>
  <c r="V772" i="3" s="1"/>
  <c r="W697" i="3"/>
  <c r="D697" i="3"/>
  <c r="V697" i="3" s="1"/>
  <c r="W842" i="3"/>
  <c r="D842" i="3"/>
  <c r="V842" i="3" s="1"/>
  <c r="W82" i="3"/>
  <c r="D82" i="3"/>
  <c r="V82" i="3" s="1"/>
  <c r="W123" i="3"/>
  <c r="D123" i="3"/>
  <c r="V123" i="3" s="1"/>
  <c r="W319" i="3"/>
  <c r="D319" i="3"/>
  <c r="V319" i="3" s="1"/>
  <c r="W221" i="3"/>
  <c r="D221" i="3"/>
  <c r="V221" i="3" s="1"/>
  <c r="W400" i="3"/>
  <c r="D400" i="3"/>
  <c r="V400" i="3" s="1"/>
  <c r="W446" i="3"/>
  <c r="D446" i="3"/>
  <c r="V446" i="3" s="1"/>
  <c r="D498" i="3"/>
  <c r="V498" i="3" s="1"/>
  <c r="W498" i="3"/>
  <c r="W642" i="3"/>
  <c r="D642" i="3"/>
  <c r="V642" i="3" s="1"/>
  <c r="D660" i="3"/>
  <c r="V660" i="3" s="1"/>
  <c r="W660" i="3"/>
  <c r="W695" i="3"/>
  <c r="D695" i="3"/>
  <c r="V695" i="3" s="1"/>
  <c r="W733" i="3"/>
  <c r="D733" i="3"/>
  <c r="V733" i="3" s="1"/>
  <c r="W878" i="3"/>
  <c r="D878" i="3"/>
  <c r="V878" i="3" s="1"/>
  <c r="W44" i="3"/>
  <c r="D44" i="3"/>
  <c r="V44" i="3" s="1"/>
  <c r="D206" i="3"/>
  <c r="V206" i="3" s="1"/>
  <c r="W206" i="3"/>
  <c r="W289" i="3"/>
  <c r="D289" i="3"/>
  <c r="V289" i="3" s="1"/>
  <c r="D379" i="3"/>
  <c r="V379" i="3" s="1"/>
  <c r="W379" i="3"/>
  <c r="W528" i="3"/>
  <c r="D528" i="3"/>
  <c r="V528" i="3" s="1"/>
  <c r="D566" i="3"/>
  <c r="V566" i="3" s="1"/>
  <c r="W566" i="3"/>
  <c r="W589" i="3"/>
  <c r="D589" i="3"/>
  <c r="V589" i="3" s="1"/>
  <c r="W607" i="3"/>
  <c r="D607" i="3"/>
  <c r="V607" i="3" s="1"/>
  <c r="W763" i="3"/>
  <c r="D763" i="3"/>
  <c r="V763" i="3" s="1"/>
  <c r="D795" i="3"/>
  <c r="V795" i="3" s="1"/>
  <c r="W795" i="3"/>
  <c r="D861" i="3"/>
  <c r="V861" i="3" s="1"/>
  <c r="W861" i="3"/>
  <c r="D128" i="3"/>
  <c r="V128" i="3" s="1"/>
  <c r="W128" i="3"/>
  <c r="W349" i="3"/>
  <c r="D349" i="3"/>
  <c r="V349" i="3" s="1"/>
  <c r="D242" i="3"/>
  <c r="V242" i="3" s="1"/>
  <c r="W242" i="3"/>
  <c r="W325" i="3"/>
  <c r="D325" i="3"/>
  <c r="V325" i="3" s="1"/>
  <c r="D415" i="3"/>
  <c r="V415" i="3" s="1"/>
  <c r="W415" i="3"/>
  <c r="W564" i="3"/>
  <c r="D564" i="3"/>
  <c r="V564" i="3" s="1"/>
  <c r="W489" i="3"/>
  <c r="D489" i="3"/>
  <c r="V489" i="3" s="1"/>
  <c r="W625" i="3"/>
  <c r="D625" i="3"/>
  <c r="V625" i="3" s="1"/>
  <c r="W643" i="3"/>
  <c r="D643" i="3"/>
  <c r="V643" i="3" s="1"/>
  <c r="D702" i="3"/>
  <c r="V702" i="3" s="1"/>
  <c r="W702" i="3"/>
  <c r="W831" i="3"/>
  <c r="D831" i="3"/>
  <c r="V831" i="3" s="1"/>
  <c r="D897" i="3"/>
  <c r="V897" i="3" s="1"/>
  <c r="W897" i="3"/>
  <c r="W101" i="3"/>
  <c r="D101" i="3"/>
  <c r="V101" i="3" s="1"/>
  <c r="W252" i="3"/>
  <c r="D252" i="3"/>
  <c r="V252" i="3" s="1"/>
  <c r="W235" i="3"/>
  <c r="D235" i="3"/>
  <c r="V235" i="3" s="1"/>
  <c r="D310" i="3"/>
  <c r="V310" i="3" s="1"/>
  <c r="W310" i="3"/>
  <c r="W405" i="3"/>
  <c r="D405" i="3"/>
  <c r="V405" i="3" s="1"/>
  <c r="W362" i="3"/>
  <c r="D362" i="3"/>
  <c r="V362" i="3" s="1"/>
  <c r="W531" i="3"/>
  <c r="D531" i="3"/>
  <c r="V531" i="3" s="1"/>
  <c r="W557" i="3"/>
  <c r="D557" i="3"/>
  <c r="V557" i="3" s="1"/>
  <c r="D576" i="3"/>
  <c r="V576" i="3" s="1"/>
  <c r="W576" i="3"/>
  <c r="W724" i="3"/>
  <c r="D724" i="3"/>
  <c r="V724" i="3" s="1"/>
  <c r="D770" i="3"/>
  <c r="V770" i="3" s="1"/>
  <c r="W770" i="3"/>
  <c r="W794" i="3"/>
  <c r="D794" i="3"/>
  <c r="V794" i="3" s="1"/>
  <c r="W852" i="3"/>
  <c r="D852" i="3"/>
  <c r="V852" i="3" s="1"/>
  <c r="D136" i="3"/>
  <c r="V136" i="3" s="1"/>
  <c r="W136" i="3"/>
  <c r="W146" i="3"/>
  <c r="D146" i="3"/>
  <c r="V146" i="3" s="1"/>
  <c r="W61" i="3"/>
  <c r="D61" i="3"/>
  <c r="V61" i="3" s="1"/>
  <c r="D84" i="3"/>
  <c r="V84" i="3" s="1"/>
  <c r="W84" i="3"/>
  <c r="W110" i="3"/>
  <c r="D110" i="3"/>
  <c r="V110" i="3" s="1"/>
  <c r="D26" i="3"/>
  <c r="V26" i="3" s="1"/>
  <c r="W26" i="3"/>
  <c r="W216" i="3"/>
  <c r="D216" i="3"/>
  <c r="V216" i="3" s="1"/>
  <c r="W300" i="3"/>
  <c r="D300" i="3"/>
  <c r="V300" i="3" s="1"/>
  <c r="W9" i="3"/>
  <c r="D9" i="3"/>
  <c r="V9" i="3" s="1"/>
  <c r="W151" i="3"/>
  <c r="D151" i="3"/>
  <c r="V151" i="3" s="1"/>
  <c r="W121" i="3"/>
  <c r="D121" i="3"/>
  <c r="V121" i="3" s="1"/>
  <c r="D34" i="3"/>
  <c r="V34" i="3" s="1"/>
  <c r="W34" i="3"/>
  <c r="W336" i="3"/>
  <c r="D336" i="3"/>
  <c r="V336" i="3" s="1"/>
  <c r="W153" i="3"/>
  <c r="D153" i="3"/>
  <c r="V153" i="3" s="1"/>
  <c r="W90" i="3"/>
  <c r="D90" i="3"/>
  <c r="V90" i="3" s="1"/>
  <c r="W87" i="3"/>
  <c r="D87" i="3"/>
  <c r="V87" i="3" s="1"/>
  <c r="W328" i="3"/>
  <c r="D328" i="3"/>
  <c r="V328" i="3" s="1"/>
  <c r="W73" i="3"/>
  <c r="D73" i="3"/>
  <c r="V73" i="3" s="1"/>
  <c r="W139" i="3"/>
  <c r="D139" i="3"/>
  <c r="V139" i="3" s="1"/>
  <c r="W109" i="3"/>
  <c r="D109" i="3"/>
  <c r="V109" i="3" s="1"/>
  <c r="D46" i="3"/>
  <c r="V46" i="3" s="1"/>
  <c r="W46" i="3"/>
  <c r="W308" i="3"/>
  <c r="D308" i="3"/>
  <c r="V308" i="3" s="1"/>
  <c r="D218" i="3"/>
  <c r="V218" i="3" s="1"/>
  <c r="W218" i="3"/>
  <c r="W301" i="3"/>
  <c r="D301" i="3"/>
  <c r="V301" i="3" s="1"/>
  <c r="D391" i="3"/>
  <c r="V391" i="3" s="1"/>
  <c r="W391" i="3"/>
  <c r="W540" i="3"/>
  <c r="D540" i="3"/>
  <c r="V540" i="3" s="1"/>
  <c r="W465" i="3"/>
  <c r="D465" i="3"/>
  <c r="V465" i="3" s="1"/>
  <c r="W601" i="3"/>
  <c r="D601" i="3"/>
  <c r="V601" i="3" s="1"/>
  <c r="W619" i="3"/>
  <c r="D619" i="3"/>
  <c r="V619" i="3" s="1"/>
  <c r="W775" i="3"/>
  <c r="D775" i="3"/>
  <c r="V775" i="3" s="1"/>
  <c r="D807" i="3"/>
  <c r="V807" i="3" s="1"/>
  <c r="W807" i="3"/>
  <c r="D873" i="3"/>
  <c r="V873" i="3" s="1"/>
  <c r="W873" i="3"/>
  <c r="W243" i="3"/>
  <c r="D243" i="3"/>
  <c r="V243" i="3" s="1"/>
  <c r="D318" i="3"/>
  <c r="V318" i="3" s="1"/>
  <c r="W318" i="3"/>
  <c r="W413" i="3"/>
  <c r="D413" i="3"/>
  <c r="V413" i="3" s="1"/>
  <c r="D370" i="3"/>
  <c r="V370" i="3" s="1"/>
  <c r="W370" i="3"/>
  <c r="W539" i="3"/>
  <c r="D539" i="3"/>
  <c r="V539" i="3" s="1"/>
  <c r="W565" i="3"/>
  <c r="D565" i="3"/>
  <c r="V565" i="3" s="1"/>
  <c r="D584" i="3"/>
  <c r="V584" i="3" s="1"/>
  <c r="W584" i="3"/>
  <c r="W732" i="3"/>
  <c r="D732" i="3"/>
  <c r="V732" i="3" s="1"/>
  <c r="D778" i="3"/>
  <c r="V778" i="3" s="1"/>
  <c r="W778" i="3"/>
  <c r="W802" i="3"/>
  <c r="D802" i="3"/>
  <c r="V802" i="3" s="1"/>
  <c r="W860" i="3"/>
  <c r="D860" i="3"/>
  <c r="V860" i="3" s="1"/>
  <c r="W311" i="3"/>
  <c r="D311" i="3"/>
  <c r="V311" i="3" s="1"/>
  <c r="W213" i="3"/>
  <c r="D213" i="3"/>
  <c r="V213" i="3" s="1"/>
  <c r="W392" i="3"/>
  <c r="D392" i="3"/>
  <c r="V392" i="3" s="1"/>
  <c r="W438" i="3"/>
  <c r="D438" i="3"/>
  <c r="V438" i="3" s="1"/>
  <c r="D490" i="3"/>
  <c r="V490" i="3" s="1"/>
  <c r="W490" i="3"/>
  <c r="W634" i="3"/>
  <c r="D634" i="3"/>
  <c r="V634" i="3" s="1"/>
  <c r="D652" i="3"/>
  <c r="V652" i="3" s="1"/>
  <c r="W652" i="3"/>
  <c r="D813" i="3"/>
  <c r="V813" i="3" s="1"/>
  <c r="W813" i="3"/>
  <c r="W725" i="3"/>
  <c r="D725" i="3"/>
  <c r="V725" i="3" s="1"/>
  <c r="W870" i="3"/>
  <c r="D870" i="3"/>
  <c r="V870" i="3" s="1"/>
  <c r="W52" i="3"/>
  <c r="D52" i="3"/>
  <c r="V52" i="3" s="1"/>
  <c r="W315" i="3"/>
  <c r="D315" i="3"/>
  <c r="V315" i="3" s="1"/>
  <c r="W217" i="3"/>
  <c r="D217" i="3"/>
  <c r="V217" i="3" s="1"/>
  <c r="W396" i="3"/>
  <c r="D396" i="3"/>
  <c r="V396" i="3" s="1"/>
  <c r="W442" i="3"/>
  <c r="D442" i="3"/>
  <c r="V442" i="3" s="1"/>
  <c r="D494" i="3"/>
  <c r="V494" i="3" s="1"/>
  <c r="W494" i="3"/>
  <c r="W638" i="3"/>
  <c r="D638" i="3"/>
  <c r="V638" i="3" s="1"/>
  <c r="D656" i="3"/>
  <c r="V656" i="3" s="1"/>
  <c r="W656" i="3"/>
  <c r="W691" i="3"/>
  <c r="D691" i="3"/>
  <c r="V691" i="3" s="1"/>
  <c r="W729" i="3"/>
  <c r="D729" i="3"/>
  <c r="V729" i="3" s="1"/>
  <c r="W874" i="3"/>
  <c r="D874" i="3"/>
  <c r="V874" i="3" s="1"/>
  <c r="W48" i="3"/>
  <c r="D48" i="3"/>
  <c r="V48" i="3" s="1"/>
  <c r="W155" i="3"/>
  <c r="D155" i="3"/>
  <c r="V155" i="3" s="1"/>
  <c r="W369" i="3"/>
  <c r="D369" i="3"/>
  <c r="V369" i="3" s="1"/>
  <c r="W253" i="3"/>
  <c r="D253" i="3"/>
  <c r="V253" i="3" s="1"/>
  <c r="W432" i="3"/>
  <c r="D432" i="3"/>
  <c r="V432" i="3" s="1"/>
  <c r="W492" i="3"/>
  <c r="D492" i="3"/>
  <c r="V492" i="3" s="1"/>
  <c r="D530" i="3"/>
  <c r="V530" i="3" s="1"/>
  <c r="W530" i="3"/>
  <c r="W674" i="3"/>
  <c r="D674" i="3"/>
  <c r="V674" i="3" s="1"/>
  <c r="W571" i="3"/>
  <c r="D571" i="3"/>
  <c r="V571" i="3" s="1"/>
  <c r="W727" i="3"/>
  <c r="D727" i="3"/>
  <c r="V727" i="3" s="1"/>
  <c r="W765" i="3"/>
  <c r="D765" i="3"/>
  <c r="V765" i="3" s="1"/>
  <c r="D825" i="3"/>
  <c r="V825" i="3" s="1"/>
  <c r="W825" i="3"/>
  <c r="W12" i="3"/>
  <c r="D12" i="3"/>
  <c r="V12" i="3" s="1"/>
  <c r="D238" i="3"/>
  <c r="V238" i="3" s="1"/>
  <c r="W238" i="3"/>
  <c r="W321" i="3"/>
  <c r="D321" i="3"/>
  <c r="V321" i="3" s="1"/>
  <c r="D411" i="3"/>
  <c r="V411" i="3" s="1"/>
  <c r="W411" i="3"/>
  <c r="W560" i="3"/>
  <c r="D560" i="3"/>
  <c r="V560" i="3" s="1"/>
  <c r="W485" i="3"/>
  <c r="D485" i="3"/>
  <c r="V485" i="3" s="1"/>
  <c r="W621" i="3"/>
  <c r="D621" i="3"/>
  <c r="V621" i="3" s="1"/>
  <c r="W639" i="3"/>
  <c r="D639" i="3"/>
  <c r="V639" i="3" s="1"/>
  <c r="D698" i="3"/>
  <c r="V698" i="3" s="1"/>
  <c r="W698" i="3"/>
  <c r="W827" i="3"/>
  <c r="D827" i="3"/>
  <c r="V827" i="3" s="1"/>
  <c r="D893" i="3"/>
  <c r="V893" i="3" s="1"/>
  <c r="W893" i="3"/>
  <c r="D160" i="3"/>
  <c r="V160" i="3" s="1"/>
  <c r="W160" i="3"/>
  <c r="W199" i="3"/>
  <c r="D199" i="3"/>
  <c r="V199" i="3" s="1"/>
  <c r="D274" i="3"/>
  <c r="V274" i="3" s="1"/>
  <c r="W274" i="3"/>
  <c r="W463" i="3"/>
  <c r="D463" i="3"/>
  <c r="V463" i="3" s="1"/>
  <c r="D447" i="3"/>
  <c r="V447" i="3" s="1"/>
  <c r="W447" i="3"/>
  <c r="W495" i="3"/>
  <c r="D495" i="3"/>
  <c r="V495" i="3" s="1"/>
  <c r="W521" i="3"/>
  <c r="D521" i="3"/>
  <c r="V521" i="3" s="1"/>
  <c r="W657" i="3"/>
  <c r="D657" i="3"/>
  <c r="V657" i="3" s="1"/>
  <c r="W675" i="3"/>
  <c r="D675" i="3"/>
  <c r="V675" i="3" s="1"/>
  <c r="D734" i="3"/>
  <c r="V734" i="3" s="1"/>
  <c r="W734" i="3"/>
  <c r="W863" i="3"/>
  <c r="D863" i="3"/>
  <c r="V863" i="3" s="1"/>
  <c r="W816" i="3"/>
  <c r="D816" i="3"/>
  <c r="V816" i="3" s="1"/>
  <c r="W133" i="3"/>
  <c r="D133" i="3"/>
  <c r="V133" i="3" s="1"/>
  <c r="D347" i="3"/>
  <c r="V347" i="3" s="1"/>
  <c r="W347" i="3"/>
  <c r="W267" i="3"/>
  <c r="D267" i="3"/>
  <c r="V267" i="3" s="1"/>
  <c r="W361" i="3"/>
  <c r="D361" i="3"/>
  <c r="V361" i="3" s="1"/>
  <c r="W437" i="3"/>
  <c r="D437" i="3"/>
  <c r="V437" i="3" s="1"/>
  <c r="W394" i="3"/>
  <c r="D394" i="3"/>
  <c r="V394" i="3" s="1"/>
  <c r="W563" i="3"/>
  <c r="D563" i="3"/>
  <c r="V563" i="3" s="1"/>
  <c r="W590" i="3"/>
  <c r="D590" i="3"/>
  <c r="V590" i="3" s="1"/>
  <c r="D608" i="3"/>
  <c r="V608" i="3" s="1"/>
  <c r="W608" i="3"/>
  <c r="W756" i="3"/>
  <c r="D756" i="3"/>
  <c r="V756" i="3" s="1"/>
  <c r="W681" i="3"/>
  <c r="D681" i="3"/>
  <c r="V681" i="3" s="1"/>
  <c r="W826" i="3"/>
  <c r="D826" i="3"/>
  <c r="V826" i="3" s="1"/>
  <c r="W884" i="3"/>
  <c r="D884" i="3"/>
  <c r="V884" i="3" s="1"/>
  <c r="D88" i="3"/>
  <c r="V88" i="3" s="1"/>
  <c r="W88" i="3"/>
  <c r="W114" i="3"/>
  <c r="D114" i="3"/>
  <c r="V114" i="3" s="1"/>
  <c r="W292" i="3"/>
  <c r="D292" i="3"/>
  <c r="V292" i="3" s="1"/>
  <c r="W324" i="3"/>
  <c r="D324" i="3"/>
  <c r="V324" i="3" s="1"/>
  <c r="W27" i="3"/>
  <c r="D27" i="3"/>
  <c r="V27" i="3" s="1"/>
  <c r="D168" i="3"/>
  <c r="V168" i="3" s="1"/>
  <c r="W168" i="3"/>
  <c r="W166" i="3"/>
  <c r="D166" i="3"/>
  <c r="V166" i="3" s="1"/>
  <c r="W41" i="3"/>
  <c r="D41" i="3"/>
  <c r="V41" i="3" s="1"/>
  <c r="W107" i="3"/>
  <c r="D107" i="3"/>
  <c r="V107" i="3" s="1"/>
  <c r="W85" i="3"/>
  <c r="D85" i="3"/>
  <c r="V85" i="3" s="1"/>
  <c r="D66" i="3"/>
  <c r="V66" i="3" s="1"/>
  <c r="W66" i="3"/>
  <c r="W147" i="3"/>
  <c r="D147" i="3"/>
  <c r="V147" i="3" s="1"/>
  <c r="W117" i="3"/>
  <c r="D117" i="3"/>
  <c r="V117" i="3" s="1"/>
  <c r="D38" i="3"/>
  <c r="V38" i="3" s="1"/>
  <c r="W38" i="3"/>
  <c r="W284" i="3"/>
  <c r="D284" i="3"/>
  <c r="V284" i="3" s="1"/>
  <c r="W204" i="3"/>
  <c r="D204" i="3"/>
  <c r="V204" i="3" s="1"/>
  <c r="W21" i="3"/>
  <c r="D21" i="3"/>
  <c r="V21" i="3" s="1"/>
  <c r="W83" i="3"/>
  <c r="D83" i="3"/>
  <c r="V83" i="3" s="1"/>
  <c r="W296" i="3"/>
  <c r="D296" i="3"/>
  <c r="V296" i="3" s="1"/>
  <c r="W77" i="3"/>
  <c r="D77" i="3"/>
  <c r="V77" i="3" s="1"/>
  <c r="W368" i="3"/>
  <c r="D368" i="3"/>
  <c r="V368" i="3" s="1"/>
  <c r="D250" i="3"/>
  <c r="V250" i="3" s="1"/>
  <c r="W250" i="3"/>
  <c r="W333" i="3"/>
  <c r="D333" i="3"/>
  <c r="V333" i="3" s="1"/>
  <c r="D423" i="3"/>
  <c r="V423" i="3" s="1"/>
  <c r="W423" i="3"/>
  <c r="W471" i="3"/>
  <c r="D471" i="3"/>
  <c r="V471" i="3" s="1"/>
  <c r="W497" i="3"/>
  <c r="D497" i="3"/>
  <c r="V497" i="3" s="1"/>
  <c r="W633" i="3"/>
  <c r="D633" i="3"/>
  <c r="V633" i="3" s="1"/>
  <c r="W651" i="3"/>
  <c r="D651" i="3"/>
  <c r="V651" i="3" s="1"/>
  <c r="D710" i="3"/>
  <c r="V710" i="3" s="1"/>
  <c r="W710" i="3"/>
  <c r="W839" i="3"/>
  <c r="D839" i="3"/>
  <c r="V839" i="3" s="1"/>
  <c r="W792" i="3"/>
  <c r="D792" i="3"/>
  <c r="V792" i="3" s="1"/>
  <c r="W275" i="3"/>
  <c r="D275" i="3"/>
  <c r="V275" i="3" s="1"/>
  <c r="W344" i="3"/>
  <c r="D344" i="3"/>
  <c r="V344" i="3" s="1"/>
  <c r="W445" i="3"/>
  <c r="D445" i="3"/>
  <c r="V445" i="3" s="1"/>
  <c r="W402" i="3"/>
  <c r="D402" i="3"/>
  <c r="V402" i="3" s="1"/>
  <c r="W687" i="3"/>
  <c r="D687" i="3"/>
  <c r="V687" i="3" s="1"/>
  <c r="W598" i="3"/>
  <c r="D598" i="3"/>
  <c r="V598" i="3" s="1"/>
  <c r="D616" i="3"/>
  <c r="V616" i="3" s="1"/>
  <c r="W616" i="3"/>
  <c r="W764" i="3"/>
  <c r="D764" i="3"/>
  <c r="V764" i="3" s="1"/>
  <c r="W689" i="3"/>
  <c r="D689" i="3"/>
  <c r="V689" i="3" s="1"/>
  <c r="W834" i="3"/>
  <c r="D834" i="3"/>
  <c r="V834" i="3" s="1"/>
  <c r="W892" i="3"/>
  <c r="D892" i="3"/>
  <c r="V892" i="3" s="1"/>
  <c r="D339" i="3"/>
  <c r="V339" i="3" s="1"/>
  <c r="W339" i="3"/>
  <c r="W245" i="3"/>
  <c r="D245" i="3"/>
  <c r="V245" i="3" s="1"/>
  <c r="W424" i="3"/>
  <c r="D424" i="3"/>
  <c r="V424" i="3" s="1"/>
  <c r="W484" i="3"/>
  <c r="D484" i="3"/>
  <c r="V484" i="3" s="1"/>
  <c r="D522" i="3"/>
  <c r="V522" i="3" s="1"/>
  <c r="W522" i="3"/>
  <c r="W666" i="3"/>
  <c r="D666" i="3"/>
  <c r="V666" i="3" s="1"/>
  <c r="D678" i="3"/>
  <c r="V678" i="3" s="1"/>
  <c r="W678" i="3"/>
  <c r="W719" i="3"/>
  <c r="D719" i="3"/>
  <c r="V719" i="3" s="1"/>
  <c r="W757" i="3"/>
  <c r="D757" i="3"/>
  <c r="V757" i="3" s="1"/>
  <c r="D817" i="3"/>
  <c r="V817" i="3" s="1"/>
  <c r="W817" i="3"/>
  <c r="W20" i="3"/>
  <c r="D20" i="3"/>
  <c r="V20" i="3" s="1"/>
  <c r="W356" i="3"/>
  <c r="D356" i="3"/>
  <c r="V356" i="3" s="1"/>
  <c r="W249" i="3"/>
  <c r="D249" i="3"/>
  <c r="V249" i="3" s="1"/>
  <c r="W428" i="3"/>
  <c r="D428" i="3"/>
  <c r="V428" i="3" s="1"/>
  <c r="W488" i="3"/>
  <c r="D488" i="3"/>
  <c r="V488" i="3" s="1"/>
  <c r="D526" i="3"/>
  <c r="V526" i="3" s="1"/>
  <c r="W526" i="3"/>
  <c r="W670" i="3"/>
  <c r="D670" i="3"/>
  <c r="V670" i="3" s="1"/>
  <c r="D682" i="3"/>
  <c r="V682" i="3" s="1"/>
  <c r="W682" i="3"/>
  <c r="W723" i="3"/>
  <c r="D723" i="3"/>
  <c r="V723" i="3" s="1"/>
  <c r="W761" i="3"/>
  <c r="D761" i="3"/>
  <c r="V761" i="3" s="1"/>
  <c r="D821" i="3"/>
  <c r="V821" i="3" s="1"/>
  <c r="W821" i="3"/>
  <c r="W16" i="3"/>
  <c r="D16" i="3"/>
  <c r="V16" i="3" s="1"/>
  <c r="W187" i="3"/>
  <c r="D187" i="3"/>
  <c r="V187" i="3" s="1"/>
  <c r="D202" i="3"/>
  <c r="V202" i="3" s="1"/>
  <c r="W202" i="3"/>
  <c r="W285" i="3"/>
  <c r="D285" i="3"/>
  <c r="V285" i="3" s="1"/>
  <c r="D375" i="3"/>
  <c r="V375" i="3" s="1"/>
  <c r="W375" i="3"/>
  <c r="W524" i="3"/>
  <c r="D524" i="3"/>
  <c r="V524" i="3" s="1"/>
  <c r="D562" i="3"/>
  <c r="V562" i="3" s="1"/>
  <c r="W562" i="3"/>
  <c r="W585" i="3"/>
  <c r="D585" i="3"/>
  <c r="V585" i="3" s="1"/>
  <c r="W603" i="3"/>
  <c r="D603" i="3"/>
  <c r="V603" i="3" s="1"/>
  <c r="W759" i="3"/>
  <c r="D759" i="3"/>
  <c r="V759" i="3" s="1"/>
  <c r="D805" i="3"/>
  <c r="V805" i="3" s="1"/>
  <c r="W805" i="3"/>
  <c r="D857" i="3"/>
  <c r="V857" i="3" s="1"/>
  <c r="W857" i="3"/>
  <c r="W195" i="3"/>
  <c r="D195" i="3"/>
  <c r="V195" i="3" s="1"/>
  <c r="D270" i="3"/>
  <c r="V270" i="3" s="1"/>
  <c r="W270" i="3"/>
  <c r="W456" i="3"/>
  <c r="D456" i="3"/>
  <c r="V456" i="3" s="1"/>
  <c r="D443" i="3"/>
  <c r="V443" i="3" s="1"/>
  <c r="W443" i="3"/>
  <c r="W491" i="3"/>
  <c r="D491" i="3"/>
  <c r="V491" i="3" s="1"/>
  <c r="W517" i="3"/>
  <c r="D517" i="3"/>
  <c r="V517" i="3" s="1"/>
  <c r="W653" i="3"/>
  <c r="D653" i="3"/>
  <c r="V653" i="3" s="1"/>
  <c r="W671" i="3"/>
  <c r="D671" i="3"/>
  <c r="V671" i="3" s="1"/>
  <c r="D730" i="3"/>
  <c r="V730" i="3" s="1"/>
  <c r="W730" i="3"/>
  <c r="W859" i="3"/>
  <c r="D859" i="3"/>
  <c r="V859" i="3" s="1"/>
  <c r="W812" i="3"/>
  <c r="D812" i="3"/>
  <c r="V812" i="3" s="1"/>
  <c r="W220" i="3"/>
  <c r="D220" i="3"/>
  <c r="V220" i="3" s="1"/>
  <c r="W231" i="3"/>
  <c r="D231" i="3"/>
  <c r="V231" i="3" s="1"/>
  <c r="D306" i="3"/>
  <c r="V306" i="3" s="1"/>
  <c r="W306" i="3"/>
  <c r="W401" i="3"/>
  <c r="D401" i="3"/>
  <c r="V401" i="3" s="1"/>
  <c r="W358" i="3"/>
  <c r="D358" i="3"/>
  <c r="V358" i="3" s="1"/>
  <c r="W527" i="3"/>
  <c r="D527" i="3"/>
  <c r="V527" i="3" s="1"/>
  <c r="W553" i="3"/>
  <c r="D553" i="3"/>
  <c r="V553" i="3" s="1"/>
  <c r="D572" i="3"/>
  <c r="V572" i="3" s="1"/>
  <c r="W572" i="3"/>
  <c r="W720" i="3"/>
  <c r="D720" i="3"/>
  <c r="V720" i="3" s="1"/>
  <c r="D766" i="3"/>
  <c r="V766" i="3" s="1"/>
  <c r="W766" i="3"/>
  <c r="W895" i="3"/>
  <c r="D895" i="3"/>
  <c r="V895" i="3" s="1"/>
  <c r="W848" i="3"/>
  <c r="D848" i="3"/>
  <c r="V848" i="3" s="1"/>
  <c r="W165" i="3"/>
  <c r="D165" i="3"/>
  <c r="V165" i="3" s="1"/>
  <c r="W103" i="3"/>
  <c r="D103" i="3"/>
  <c r="V103" i="3" s="1"/>
  <c r="W299" i="3"/>
  <c r="D299" i="3"/>
  <c r="V299" i="3" s="1"/>
  <c r="W201" i="3"/>
  <c r="D201" i="3"/>
  <c r="V201" i="3" s="1"/>
  <c r="W380" i="3"/>
  <c r="D380" i="3"/>
  <c r="V380" i="3" s="1"/>
  <c r="W426" i="3"/>
  <c r="D426" i="3"/>
  <c r="V426" i="3" s="1"/>
  <c r="D478" i="3"/>
  <c r="V478" i="3" s="1"/>
  <c r="W478" i="3"/>
  <c r="W622" i="3"/>
  <c r="D622" i="3"/>
  <c r="V622" i="3" s="1"/>
  <c r="D640" i="3"/>
  <c r="V640" i="3" s="1"/>
  <c r="W640" i="3"/>
  <c r="D809" i="3"/>
  <c r="V809" i="3" s="1"/>
  <c r="W809" i="3"/>
  <c r="W713" i="3"/>
  <c r="D713" i="3"/>
  <c r="V713" i="3" s="1"/>
  <c r="W858" i="3"/>
  <c r="D858" i="3"/>
  <c r="V858" i="3" s="1"/>
  <c r="W64" i="3"/>
  <c r="D64" i="3"/>
  <c r="V64" i="3" s="1"/>
  <c r="W345" i="3"/>
  <c r="D345" i="3"/>
  <c r="V345" i="3" s="1"/>
  <c r="W23" i="3"/>
  <c r="D23" i="3"/>
  <c r="V23" i="3" s="1"/>
  <c r="W63" i="3"/>
  <c r="D63" i="3"/>
  <c r="V63" i="3" s="1"/>
  <c r="W173" i="3"/>
  <c r="D173" i="3"/>
  <c r="V173" i="3" s="1"/>
  <c r="W59" i="3"/>
  <c r="D59" i="3"/>
  <c r="V59" i="3" s="1"/>
  <c r="B45" i="1"/>
  <c r="D42" i="1"/>
  <c r="G45" i="1"/>
  <c r="D44" i="1"/>
  <c r="E43" i="1"/>
  <c r="D43" i="1"/>
  <c r="E44" i="1"/>
  <c r="G21" i="1"/>
  <c r="G20" i="1"/>
  <c r="E20" i="1"/>
  <c r="M2" i="1"/>
  <c r="C45" i="1" l="1"/>
  <c r="A45" i="1"/>
  <c r="V138" i="3"/>
  <c r="E4" i="3" s="1"/>
  <c r="D5" i="3"/>
  <c r="F3" i="3"/>
  <c r="B46" i="1"/>
  <c r="D45" i="1"/>
  <c r="E21" i="1"/>
  <c r="G46" i="1"/>
  <c r="E45" i="1"/>
  <c r="C46" i="1" l="1"/>
  <c r="A46" i="1"/>
  <c r="G19" i="1"/>
  <c r="G22" i="1" s="1"/>
  <c r="B47" i="1"/>
  <c r="D46" i="1"/>
  <c r="G47" i="1"/>
  <c r="G48" i="1" s="1"/>
  <c r="E46" i="1"/>
  <c r="C47" i="1" l="1"/>
  <c r="A47" i="1"/>
  <c r="E22" i="1"/>
  <c r="B48" i="1"/>
  <c r="D47" i="1"/>
  <c r="E47" i="1"/>
  <c r="C48" i="1" l="1"/>
  <c r="A48" i="1"/>
  <c r="B49" i="1"/>
  <c r="D48" i="1"/>
  <c r="G49" i="1"/>
  <c r="E48" i="1"/>
  <c r="C49" i="1" l="1"/>
  <c r="A49" i="1"/>
  <c r="B50" i="1"/>
  <c r="D49" i="1"/>
  <c r="G50" i="1"/>
  <c r="E49" i="1"/>
  <c r="C50" i="1" l="1"/>
  <c r="A50" i="1"/>
  <c r="B51" i="1"/>
  <c r="D50" i="1"/>
  <c r="G51" i="1"/>
  <c r="E50" i="1"/>
  <c r="C51" i="1" l="1"/>
  <c r="D51" i="1" s="1"/>
  <c r="A51" i="1"/>
  <c r="B52" i="1"/>
  <c r="G52" i="1"/>
  <c r="E51" i="1"/>
  <c r="C52" i="1" l="1"/>
  <c r="D52" i="1" s="1"/>
  <c r="A52" i="1"/>
  <c r="B53" i="1"/>
  <c r="G53" i="1"/>
  <c r="E52" i="1"/>
  <c r="C53" i="1" l="1"/>
  <c r="A53" i="1"/>
  <c r="B54" i="1"/>
  <c r="D53" i="1"/>
  <c r="G54" i="1"/>
  <c r="E53" i="1"/>
  <c r="C54" i="1" l="1"/>
  <c r="A54" i="1"/>
  <c r="B55" i="1"/>
  <c r="D54" i="1"/>
  <c r="G55" i="1"/>
  <c r="E54" i="1"/>
  <c r="C55" i="1" l="1"/>
  <c r="A55" i="1"/>
  <c r="B56" i="1"/>
  <c r="D55" i="1"/>
  <c r="G56" i="1"/>
  <c r="E55" i="1"/>
  <c r="C56" i="1" l="1"/>
  <c r="A56" i="1"/>
  <c r="B57" i="1"/>
  <c r="D56" i="1"/>
  <c r="G57" i="1"/>
  <c r="E56" i="1"/>
  <c r="C57" i="1" l="1"/>
  <c r="D57" i="1" s="1"/>
  <c r="A57" i="1"/>
  <c r="B58" i="1"/>
  <c r="G58" i="1"/>
  <c r="E57" i="1"/>
  <c r="C58" i="1" l="1"/>
  <c r="A58" i="1"/>
  <c r="B59" i="1"/>
  <c r="D58" i="1"/>
  <c r="G59" i="1"/>
  <c r="E58" i="1"/>
  <c r="C59" i="1" l="1"/>
  <c r="A59" i="1"/>
  <c r="B60" i="1"/>
  <c r="D59" i="1"/>
  <c r="G60" i="1"/>
  <c r="E59" i="1"/>
  <c r="C60" i="1" l="1"/>
  <c r="D60" i="1" s="1"/>
  <c r="A60" i="1"/>
  <c r="B61" i="1"/>
  <c r="G61" i="1"/>
  <c r="E60" i="1"/>
  <c r="C61" i="1" l="1"/>
  <c r="A61" i="1"/>
  <c r="B62" i="1"/>
  <c r="D61" i="1"/>
  <c r="G62" i="1"/>
  <c r="E61" i="1"/>
  <c r="C62" i="1" l="1"/>
  <c r="A62" i="1"/>
  <c r="B63" i="1"/>
  <c r="D62" i="1"/>
  <c r="G63" i="1"/>
  <c r="E62" i="1"/>
  <c r="C63" i="1" l="1"/>
  <c r="D63" i="1" s="1"/>
  <c r="A63" i="1"/>
  <c r="B64" i="1"/>
  <c r="G64" i="1"/>
  <c r="E63" i="1"/>
  <c r="C64" i="1" l="1"/>
  <c r="D64" i="1" s="1"/>
  <c r="A64" i="1"/>
  <c r="B65" i="1"/>
  <c r="G65" i="1"/>
  <c r="E64" i="1"/>
  <c r="C65" i="1" l="1"/>
  <c r="D65" i="1" s="1"/>
  <c r="A65" i="1"/>
  <c r="B66" i="1"/>
  <c r="G66" i="1"/>
  <c r="E65" i="1"/>
  <c r="C66" i="1" l="1"/>
  <c r="D66" i="1" s="1"/>
  <c r="A66" i="1"/>
  <c r="B67" i="1"/>
  <c r="G67" i="1"/>
  <c r="E66" i="1"/>
  <c r="C67" i="1" l="1"/>
  <c r="A67" i="1"/>
  <c r="B68" i="1"/>
  <c r="D67" i="1"/>
  <c r="G68" i="1"/>
  <c r="E67" i="1"/>
  <c r="C68" i="1" l="1"/>
  <c r="A68" i="1"/>
  <c r="B69" i="1"/>
  <c r="D68" i="1"/>
  <c r="G69" i="1"/>
  <c r="E68" i="1"/>
  <c r="C69" i="1" l="1"/>
  <c r="A69" i="1"/>
  <c r="B70" i="1"/>
  <c r="D69" i="1"/>
  <c r="G70" i="1"/>
  <c r="E69" i="1"/>
  <c r="C70" i="1" l="1"/>
  <c r="A70" i="1"/>
  <c r="B71" i="1"/>
  <c r="D70" i="1"/>
  <c r="G71" i="1"/>
  <c r="E70" i="1"/>
  <c r="C71" i="1" l="1"/>
  <c r="A71" i="1"/>
  <c r="B72" i="1"/>
  <c r="D71" i="1"/>
  <c r="G72" i="1"/>
  <c r="E71" i="1"/>
  <c r="C72" i="1" l="1"/>
  <c r="A72" i="1"/>
  <c r="B73" i="1"/>
  <c r="D72" i="1"/>
  <c r="G73" i="1"/>
  <c r="E72" i="1"/>
  <c r="C73" i="1" l="1"/>
  <c r="A73" i="1"/>
  <c r="B74" i="1"/>
  <c r="D73" i="1"/>
  <c r="G74" i="1"/>
  <c r="E73" i="1"/>
  <c r="C74" i="1" l="1"/>
  <c r="A74" i="1"/>
  <c r="B75" i="1"/>
  <c r="D74" i="1"/>
  <c r="G75" i="1"/>
  <c r="E74" i="1"/>
  <c r="C75" i="1" l="1"/>
  <c r="A75" i="1"/>
  <c r="B76" i="1"/>
  <c r="D75" i="1"/>
  <c r="G76" i="1"/>
  <c r="E75" i="1"/>
  <c r="C76" i="1" l="1"/>
  <c r="A76" i="1"/>
  <c r="B77" i="1"/>
  <c r="D76" i="1"/>
  <c r="G77" i="1"/>
  <c r="E76" i="1"/>
  <c r="C77" i="1" l="1"/>
  <c r="A77" i="1"/>
  <c r="E77" i="1"/>
  <c r="B78" i="1"/>
  <c r="E78" i="1" s="1"/>
  <c r="D77" i="1"/>
  <c r="G78" i="1"/>
  <c r="C78" i="1" l="1"/>
  <c r="A78" i="1"/>
  <c r="D78" i="1"/>
</calcChain>
</file>

<file path=xl/sharedStrings.xml><?xml version="1.0" encoding="utf-8"?>
<sst xmlns="http://schemas.openxmlformats.org/spreadsheetml/2006/main" count="157" uniqueCount="100">
  <si>
    <t>D</t>
  </si>
  <si>
    <t>Anvendes hvis armens position er kendt (afstanden fra armens omdrejningspunkt til centrum af centertappen)</t>
  </si>
  <si>
    <t>L</t>
  </si>
  <si>
    <t>Anvendes hvis den effektive armlængde er kendt ( afstanden fra armens omdrejningspunkt til nålespidsen)</t>
  </si>
  <si>
    <t xml:space="preserve">Anvend D hvis din arm er fastmonteret og pick-up'en kan skubbes frem og tilbage i selve huset. </t>
  </si>
  <si>
    <t>Anvend L hvis din arm har en fastmonteret pick-up og armen kan flyttes i selve basen (f.eks.. SME)</t>
  </si>
  <si>
    <t>Effektiv armlængde</t>
  </si>
  <si>
    <t>Armens position</t>
  </si>
  <si>
    <t>Udfyld kun én af følgende</t>
  </si>
  <si>
    <t>mm</t>
  </si>
  <si>
    <t>Beregning</t>
  </si>
  <si>
    <t>d</t>
  </si>
  <si>
    <t>Armposition</t>
  </si>
  <si>
    <t>Offset</t>
  </si>
  <si>
    <t>V</t>
  </si>
  <si>
    <t>grader</t>
  </si>
  <si>
    <t>Overhang</t>
  </si>
  <si>
    <t>Afstand</t>
  </si>
  <si>
    <t>Indre dia</t>
  </si>
  <si>
    <t>Ydre dia</t>
  </si>
  <si>
    <t>Stevenson</t>
  </si>
  <si>
    <t>Indre</t>
  </si>
  <si>
    <t>Ydre</t>
  </si>
  <si>
    <t>Effektiv længde og overhang - tabel</t>
  </si>
  <si>
    <t>Armlængde</t>
  </si>
  <si>
    <t>Optimalt overhang</t>
  </si>
  <si>
    <t>Löfgren B</t>
  </si>
  <si>
    <t>Baerwald/Löfgren A</t>
  </si>
  <si>
    <t xml:space="preserve">Indre </t>
  </si>
  <si>
    <t>UNI-DIN</t>
  </si>
  <si>
    <t>* Normen angiver de to punkter</t>
  </si>
  <si>
    <t xml:space="preserve">på pladen hvor fejlsporingen er </t>
  </si>
  <si>
    <t>o grader.</t>
  </si>
  <si>
    <t xml:space="preserve">Her kan vælge en fast norm, eller selv angie hvor du ønsker dine nulpunkter </t>
  </si>
  <si>
    <t>9 tommer</t>
  </si>
  <si>
    <t>10 tommer</t>
  </si>
  <si>
    <t>11 tommer</t>
  </si>
  <si>
    <t>12 tommer</t>
  </si>
  <si>
    <t>14 tommer</t>
  </si>
  <si>
    <t xml:space="preserve">Alle beregninger er baseret på Baerwald/Löfgren A nulpunkter på 66 og 120,9 mm  </t>
  </si>
  <si>
    <t>Ønsker du en anden bergningsmetaode - se tabellen længere nede på siden.</t>
  </si>
  <si>
    <t>VIGTIGT     Alle mål skal overholdes med en nøjagtighed på min. +/- 0,5 mm</t>
  </si>
  <si>
    <t xml:space="preserve">Default for  9" arm </t>
  </si>
  <si>
    <t>Overskriv de gule felter</t>
  </si>
  <si>
    <t>Armlængder</t>
  </si>
  <si>
    <t>Indtast indre og ydre diameter i de gule felter til højre</t>
  </si>
  <si>
    <t>IEC norm for musikindhold</t>
  </si>
  <si>
    <t>Geometri - vælg</t>
  </si>
  <si>
    <t>Effective</t>
  </si>
  <si>
    <t>Angular</t>
  </si>
  <si>
    <t>Stylus</t>
  </si>
  <si>
    <t>Maximum %</t>
  </si>
  <si>
    <t>Average</t>
  </si>
  <si>
    <t>Inner</t>
  </si>
  <si>
    <t>Outer</t>
  </si>
  <si>
    <t>Linear</t>
  </si>
  <si>
    <t>Innermost</t>
  </si>
  <si>
    <t>Outermost</t>
  </si>
  <si>
    <t>Pivot to</t>
  </si>
  <si>
    <t>Length</t>
  </si>
  <si>
    <t>Distortion</t>
  </si>
  <si>
    <t>% RMS</t>
  </si>
  <si>
    <t>Null</t>
  </si>
  <si>
    <t>Groove</t>
  </si>
  <si>
    <t>Spindle</t>
  </si>
  <si>
    <t>Between</t>
  </si>
  <si>
    <t>degrees</t>
  </si>
  <si>
    <t>Null-Points</t>
  </si>
  <si>
    <t>Squared</t>
  </si>
  <si>
    <t>Pivot to Spindle Length &gt;</t>
  </si>
  <si>
    <t>Weighted</t>
  </si>
  <si>
    <t>Tracking</t>
  </si>
  <si>
    <t>% Tracking</t>
  </si>
  <si>
    <t>Radius</t>
  </si>
  <si>
    <t>Tangent</t>
  </si>
  <si>
    <t>Error</t>
  </si>
  <si>
    <t xml:space="preserve">   The Law of Cosines is used to solve the pivot/stylus/spindle triangle for the complement of the angle at the stylus, i.e., the angle between the pivot/stylus axis and the tangent</t>
  </si>
  <si>
    <t xml:space="preserve">   to the groove.  These values are listed in Column B.  Actual tracking error is determined by subtracting the cartridge offset from the groove tangent as shown in Column C.</t>
  </si>
  <si>
    <r>
      <t xml:space="preserve">   Inputs to the Löfgren "A" Alignment Calculator are highlighted in yellow:  </t>
    </r>
    <r>
      <rPr>
        <b/>
        <sz val="10"/>
        <rFont val="Arial"/>
        <family val="2"/>
      </rPr>
      <t>Effective Length, Innermost Groove, and Outermost Groove</t>
    </r>
    <r>
      <rPr>
        <sz val="11"/>
        <color theme="1"/>
        <rFont val="Calibri"/>
        <family val="2"/>
        <scheme val="minor"/>
      </rPr>
      <t xml:space="preserve">.  This calculator uses Löfgren's </t>
    </r>
  </si>
  <si>
    <t xml:space="preserve">   formulae to optimize cartridge offset, overhang, and alignment null-points.  It can be used as a stand-alone calculator or it may be linked to the rest of the spreadsheet.</t>
  </si>
  <si>
    <r>
      <t xml:space="preserve">   Inputs controlling the graph and the rest of the spreadsheet are located in Cells A3, B3, and C3, labeled </t>
    </r>
    <r>
      <rPr>
        <b/>
        <sz val="10"/>
        <rFont val="Arial"/>
        <family val="2"/>
      </rPr>
      <t>Effective Length, Angular Offset, and Stylus Overhang.</t>
    </r>
  </si>
  <si>
    <t xml:space="preserve">   These inputs may be linked to the Löfgren Calculator for convenience or they may be used separately by manually inserting numbers into the cells thereby breaking the links.  </t>
  </si>
  <si>
    <t xml:space="preserve">   To reconnect a link follow this procedure:  To link Angular Offset to the Löfgren Calculator, click on Cell B3 and press the "=" key, then click on Cell O3 and press "Enter."</t>
  </si>
  <si>
    <t xml:space="preserve">   Repeat this process for Effective Length and Stylus Overhang.  Always click on Cells A3, B3, and C3 first, then link to Cells I3, O3, and Q3 respectively.  Linking in the</t>
  </si>
  <si>
    <t xml:space="preserve">   reverse direction will erase important equations in the Löfgren Calculator.</t>
  </si>
  <si>
    <r>
      <t xml:space="preserve">   </t>
    </r>
    <r>
      <rPr>
        <b/>
        <sz val="10"/>
        <rFont val="Arial"/>
        <family val="2"/>
      </rPr>
      <t>Tracking Distortion</t>
    </r>
    <r>
      <rPr>
        <sz val="11"/>
        <color theme="1"/>
        <rFont val="Calibri"/>
        <family val="2"/>
        <scheme val="minor"/>
      </rPr>
      <t xml:space="preserve"> (Column D) is based on dividing tracking error by groove radius; this is also called </t>
    </r>
    <r>
      <rPr>
        <b/>
        <sz val="10"/>
        <rFont val="Arial"/>
        <family val="2"/>
      </rPr>
      <t>weighted tracking error</t>
    </r>
    <r>
      <rPr>
        <sz val="11"/>
        <color theme="1"/>
        <rFont val="Calibri"/>
        <family val="2"/>
        <scheme val="minor"/>
      </rPr>
      <t>.  Be advised that these numbers are scaled</t>
    </r>
  </si>
  <si>
    <t xml:space="preserve">   so that they represent actual percent tracking distortion at a stylus tip velocity of 10 cm/sec.  In other words, the number 1.0 in Column D represents 1-percent distortion.</t>
  </si>
  <si>
    <t xml:space="preserve">   Alignment null-points are indicated by the groove radii in Column A where tracking error in Column C approaches zero.  Cells F3 and G3 display interpolated null radii.</t>
  </si>
  <si>
    <t xml:space="preserve">   Alignment Equations:</t>
  </si>
  <si>
    <t>Inner Null Radius:</t>
  </si>
  <si>
    <t>Outer Null Radius:</t>
  </si>
  <si>
    <t>Overhang:</t>
  </si>
  <si>
    <t>Optimum Angular Offset:</t>
  </si>
  <si>
    <t>Linear Offset:</t>
  </si>
  <si>
    <t>Sort kuve viser fejlsporingsvinkeln</t>
  </si>
  <si>
    <t>Rød kuve viser forvrænging</t>
  </si>
  <si>
    <t xml:space="preserve">Pladespilleren.dk </t>
  </si>
  <si>
    <t>Beregning af optimal overhang for radiale tonearme - Löfgren A      (Revideret august 2018</t>
  </si>
  <si>
    <t>Tommer</t>
  </si>
  <si>
    <t>Indtast ønskede effektive armlængde i  det gule felt herunder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</si>
</sst>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00"/>
    <numFmt numFmtId="167" formatCode="0.00000"/>
  </numFmts>
  <fonts count="15" x14ac:knownFonts="1">
    <font>
      <sz val="11"/>
      <color theme="1"/>
      <name val="Calibri"/>
      <family val="2"/>
      <scheme val="minor"/>
    </font>
    <font>
      <b/>
      <sz val="18"/>
      <color theme="0"/>
      <name val="Arial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i/>
      <sz val="14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 tint="0.3499862666707357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gray125">
        <bgColor theme="1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gray125">
        <bgColor rgb="FFFFFF00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63377788628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12">
    <xf numFmtId="0" fontId="0" fillId="0" borderId="0" xfId="0"/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centerContinuous" wrapText="1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5" fillId="2" borderId="0" xfId="0" applyFont="1" applyFill="1"/>
    <xf numFmtId="0" fontId="2" fillId="2" borderId="0" xfId="0" applyFont="1" applyFill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Continuous" wrapText="1"/>
    </xf>
    <xf numFmtId="0" fontId="4" fillId="2" borderId="0" xfId="0" applyFont="1" applyFill="1" applyBorder="1" applyAlignment="1"/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7" fillId="3" borderId="0" xfId="0" applyFont="1" applyFill="1" applyBorder="1"/>
    <xf numFmtId="164" fontId="2" fillId="3" borderId="0" xfId="0" applyNumberFormat="1" applyFont="1" applyFill="1" applyBorder="1"/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6" fillId="2" borderId="0" xfId="0" applyFont="1" applyFill="1"/>
    <xf numFmtId="0" fontId="4" fillId="2" borderId="0" xfId="0" applyFont="1" applyFill="1"/>
    <xf numFmtId="2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2" fillId="8" borderId="2" xfId="0" applyFont="1" applyFill="1" applyBorder="1"/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/>
    <xf numFmtId="2" fontId="2" fillId="2" borderId="1" xfId="0" applyNumberFormat="1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10" fillId="10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2" borderId="4" xfId="0" applyFill="1" applyBorder="1"/>
    <xf numFmtId="0" fontId="0" fillId="14" borderId="4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2" borderId="0" xfId="0" applyFill="1"/>
    <xf numFmtId="0" fontId="0" fillId="13" borderId="6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2" borderId="0" xfId="0" applyFill="1" applyBorder="1"/>
    <xf numFmtId="0" fontId="0" fillId="14" borderId="0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/>
    </xf>
    <xf numFmtId="165" fontId="0" fillId="9" borderId="0" xfId="0" applyNumberFormat="1" applyFill="1" applyBorder="1" applyAlignment="1">
      <alignment horizontal="center"/>
    </xf>
    <xf numFmtId="0" fontId="0" fillId="10" borderId="0" xfId="0" applyFill="1"/>
    <xf numFmtId="165" fontId="0" fillId="11" borderId="0" xfId="0" applyNumberFormat="1" applyFill="1" applyAlignment="1">
      <alignment horizontal="center"/>
    </xf>
    <xf numFmtId="165" fontId="0" fillId="12" borderId="0" xfId="0" applyNumberFormat="1" applyFill="1" applyAlignment="1">
      <alignment horizontal="center"/>
    </xf>
    <xf numFmtId="2" fontId="0" fillId="13" borderId="6" xfId="0" applyNumberFormat="1" applyFill="1" applyBorder="1" applyAlignment="1">
      <alignment horizontal="center"/>
    </xf>
    <xf numFmtId="165" fontId="0" fillId="13" borderId="0" xfId="0" applyNumberFormat="1" applyFill="1" applyBorder="1" applyAlignment="1">
      <alignment horizontal="center"/>
    </xf>
    <xf numFmtId="2" fontId="0" fillId="13" borderId="0" xfId="0" applyNumberFormat="1" applyFill="1" applyBorder="1" applyAlignment="1">
      <alignment horizontal="center"/>
    </xf>
    <xf numFmtId="165" fontId="0" fillId="14" borderId="0" xfId="0" applyNumberFormat="1" applyFill="1" applyBorder="1" applyAlignment="1">
      <alignment horizontal="center"/>
    </xf>
    <xf numFmtId="2" fontId="0" fillId="14" borderId="0" xfId="0" applyNumberFormat="1" applyFill="1" applyBorder="1" applyAlignment="1">
      <alignment horizontal="center"/>
    </xf>
    <xf numFmtId="165" fontId="0" fillId="14" borderId="7" xfId="0" applyNumberFormat="1" applyFill="1" applyBorder="1" applyAlignment="1">
      <alignment horizontal="center"/>
    </xf>
    <xf numFmtId="166" fontId="10" fillId="10" borderId="0" xfId="1" applyNumberFormat="1" applyFont="1" applyFill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2" borderId="9" xfId="0" applyFill="1" applyBorder="1"/>
    <xf numFmtId="0" fontId="0" fillId="14" borderId="9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10" fillId="15" borderId="0" xfId="0" applyFont="1" applyFill="1" applyBorder="1"/>
    <xf numFmtId="2" fontId="10" fillId="15" borderId="0" xfId="0" applyNumberFormat="1" applyFont="1" applyFill="1" applyBorder="1" applyAlignment="1">
      <alignment horizontal="center"/>
    </xf>
    <xf numFmtId="166" fontId="0" fillId="10" borderId="0" xfId="0" applyNumberForma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11" fillId="11" borderId="0" xfId="0" applyFont="1" applyFill="1" applyBorder="1" applyAlignment="1">
      <alignment horizontal="center"/>
    </xf>
    <xf numFmtId="0" fontId="11" fillId="16" borderId="0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center"/>
    </xf>
    <xf numFmtId="0" fontId="11" fillId="17" borderId="0" xfId="0" applyFont="1" applyFill="1" applyAlignment="1">
      <alignment horizontal="center"/>
    </xf>
    <xf numFmtId="0" fontId="10" fillId="12" borderId="11" xfId="0" applyFont="1" applyFill="1" applyBorder="1" applyAlignment="1">
      <alignment horizontal="center"/>
    </xf>
    <xf numFmtId="164" fontId="0" fillId="11" borderId="0" xfId="0" applyNumberFormat="1" applyFill="1" applyAlignment="1">
      <alignment horizontal="center"/>
    </xf>
    <xf numFmtId="165" fontId="0" fillId="16" borderId="0" xfId="0" applyNumberFormat="1" applyFill="1" applyAlignment="1">
      <alignment horizontal="center"/>
    </xf>
    <xf numFmtId="167" fontId="0" fillId="17" borderId="0" xfId="0" applyNumberFormat="1" applyFill="1" applyAlignment="1">
      <alignment horizontal="center"/>
    </xf>
    <xf numFmtId="167" fontId="0" fillId="0" borderId="0" xfId="0" applyNumberFormat="1"/>
    <xf numFmtId="165" fontId="0" fillId="12" borderId="0" xfId="0" applyNumberFormat="1" applyFill="1"/>
    <xf numFmtId="164" fontId="0" fillId="0" borderId="0" xfId="0" applyNumberFormat="1"/>
    <xf numFmtId="167" fontId="0" fillId="12" borderId="0" xfId="0" applyNumberFormat="1" applyFill="1"/>
    <xf numFmtId="167" fontId="0" fillId="12" borderId="12" xfId="0" applyNumberFormat="1" applyFill="1" applyBorder="1" applyAlignment="1"/>
    <xf numFmtId="0" fontId="0" fillId="12" borderId="13" xfId="0" applyFill="1" applyBorder="1"/>
    <xf numFmtId="167" fontId="0" fillId="12" borderId="12" xfId="0" applyNumberFormat="1" applyFill="1" applyBorder="1"/>
    <xf numFmtId="0" fontId="0" fillId="12" borderId="12" xfId="0" applyFill="1" applyBorder="1"/>
    <xf numFmtId="0" fontId="0" fillId="13" borderId="0" xfId="0" applyFill="1"/>
    <xf numFmtId="0" fontId="0" fillId="9" borderId="0" xfId="0" applyFill="1"/>
    <xf numFmtId="0" fontId="13" fillId="12" borderId="12" xfId="0" applyFont="1" applyFill="1" applyBorder="1"/>
    <xf numFmtId="167" fontId="0" fillId="0" borderId="12" xfId="0" applyNumberFormat="1" applyBorder="1"/>
    <xf numFmtId="0" fontId="0" fillId="0" borderId="12" xfId="0" applyBorder="1"/>
    <xf numFmtId="0" fontId="14" fillId="0" borderId="0" xfId="0" applyFont="1"/>
    <xf numFmtId="0" fontId="4" fillId="3" borderId="0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3" borderId="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6" fillId="4" borderId="1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164" fontId="6" fillId="6" borderId="1" xfId="0" applyNumberFormat="1" applyFont="1" applyFill="1" applyBorder="1" applyProtection="1">
      <protection locked="0"/>
    </xf>
    <xf numFmtId="2" fontId="6" fillId="7" borderId="0" xfId="0" applyNumberFormat="1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9" fillId="4" borderId="0" xfId="0" applyFont="1" applyFill="1" applyProtection="1"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>
      <alignment horizontal="right"/>
    </xf>
    <xf numFmtId="0" fontId="6" fillId="18" borderId="1" xfId="0" applyFont="1" applyFill="1" applyBorder="1" applyAlignment="1" applyProtection="1">
      <alignment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Tonearm Tracking:  Horizontal Alignment (Zenith)</a:t>
            </a:r>
          </a:p>
        </c:rich>
      </c:tx>
      <c:layout>
        <c:manualLayout>
          <c:xMode val="edge"/>
          <c:yMode val="edge"/>
          <c:x val="0.27352967364590386"/>
          <c:y val="1.13122296912888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549089067372341E-2"/>
          <c:y val="9.7285175345083769E-2"/>
          <c:w val="0.90196164786462918"/>
          <c:h val="0.82579276746408314"/>
        </c:manualLayout>
      </c:layout>
      <c:scatterChart>
        <c:scatterStyle val="lineMarker"/>
        <c:varyColors val="0"/>
        <c:ser>
          <c:idx val="0"/>
          <c:order val="0"/>
          <c:tx>
            <c:v>Tracking Error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'[1]Löfgren "A"'!$A$8:$A$898</c:f>
              <c:numCache>
                <c:formatCode>General</c:formatCode>
                <c:ptCount val="891"/>
                <c:pt idx="0">
                  <c:v>57</c:v>
                </c:pt>
                <c:pt idx="1">
                  <c:v>57.1</c:v>
                </c:pt>
                <c:pt idx="2">
                  <c:v>57.2</c:v>
                </c:pt>
                <c:pt idx="3">
                  <c:v>57.3</c:v>
                </c:pt>
                <c:pt idx="4">
                  <c:v>57.4</c:v>
                </c:pt>
                <c:pt idx="5">
                  <c:v>57.5</c:v>
                </c:pt>
                <c:pt idx="6">
                  <c:v>57.6</c:v>
                </c:pt>
                <c:pt idx="7">
                  <c:v>57.7</c:v>
                </c:pt>
                <c:pt idx="8">
                  <c:v>57.8</c:v>
                </c:pt>
                <c:pt idx="9">
                  <c:v>57.9</c:v>
                </c:pt>
                <c:pt idx="10">
                  <c:v>58</c:v>
                </c:pt>
                <c:pt idx="11">
                  <c:v>58.1</c:v>
                </c:pt>
                <c:pt idx="12">
                  <c:v>58.2</c:v>
                </c:pt>
                <c:pt idx="13">
                  <c:v>58.3</c:v>
                </c:pt>
                <c:pt idx="14">
                  <c:v>58.4</c:v>
                </c:pt>
                <c:pt idx="15">
                  <c:v>58.5</c:v>
                </c:pt>
                <c:pt idx="16">
                  <c:v>58.6</c:v>
                </c:pt>
                <c:pt idx="17">
                  <c:v>58.7</c:v>
                </c:pt>
                <c:pt idx="18">
                  <c:v>58.8</c:v>
                </c:pt>
                <c:pt idx="19">
                  <c:v>58.9</c:v>
                </c:pt>
                <c:pt idx="20">
                  <c:v>59</c:v>
                </c:pt>
                <c:pt idx="21">
                  <c:v>59.1</c:v>
                </c:pt>
                <c:pt idx="22">
                  <c:v>59.2</c:v>
                </c:pt>
                <c:pt idx="23">
                  <c:v>59.3</c:v>
                </c:pt>
                <c:pt idx="24">
                  <c:v>59.4</c:v>
                </c:pt>
                <c:pt idx="25">
                  <c:v>59.5</c:v>
                </c:pt>
                <c:pt idx="26">
                  <c:v>59.6</c:v>
                </c:pt>
                <c:pt idx="27">
                  <c:v>59.7</c:v>
                </c:pt>
                <c:pt idx="28">
                  <c:v>59.8</c:v>
                </c:pt>
                <c:pt idx="29">
                  <c:v>59.9</c:v>
                </c:pt>
                <c:pt idx="30">
                  <c:v>60</c:v>
                </c:pt>
                <c:pt idx="31">
                  <c:v>60.1</c:v>
                </c:pt>
                <c:pt idx="32">
                  <c:v>60.2</c:v>
                </c:pt>
                <c:pt idx="33">
                  <c:v>60.325000000000003</c:v>
                </c:pt>
                <c:pt idx="34">
                  <c:v>60.4</c:v>
                </c:pt>
                <c:pt idx="35">
                  <c:v>60.5</c:v>
                </c:pt>
                <c:pt idx="36">
                  <c:v>60.6</c:v>
                </c:pt>
                <c:pt idx="37">
                  <c:v>60.7</c:v>
                </c:pt>
                <c:pt idx="38">
                  <c:v>60.8</c:v>
                </c:pt>
                <c:pt idx="39">
                  <c:v>60.9</c:v>
                </c:pt>
                <c:pt idx="40">
                  <c:v>61</c:v>
                </c:pt>
                <c:pt idx="41">
                  <c:v>61.1</c:v>
                </c:pt>
                <c:pt idx="42">
                  <c:v>61.2</c:v>
                </c:pt>
                <c:pt idx="43">
                  <c:v>61.3</c:v>
                </c:pt>
                <c:pt idx="44">
                  <c:v>61.4</c:v>
                </c:pt>
                <c:pt idx="45">
                  <c:v>61.5</c:v>
                </c:pt>
                <c:pt idx="46">
                  <c:v>61.6</c:v>
                </c:pt>
                <c:pt idx="47">
                  <c:v>61.7</c:v>
                </c:pt>
                <c:pt idx="48">
                  <c:v>61.8</c:v>
                </c:pt>
                <c:pt idx="49">
                  <c:v>61.9</c:v>
                </c:pt>
                <c:pt idx="50">
                  <c:v>62</c:v>
                </c:pt>
                <c:pt idx="51">
                  <c:v>62.1</c:v>
                </c:pt>
                <c:pt idx="52">
                  <c:v>62.2</c:v>
                </c:pt>
                <c:pt idx="53">
                  <c:v>62.3</c:v>
                </c:pt>
                <c:pt idx="54">
                  <c:v>62.4</c:v>
                </c:pt>
                <c:pt idx="55">
                  <c:v>62.5</c:v>
                </c:pt>
                <c:pt idx="56">
                  <c:v>62.6</c:v>
                </c:pt>
                <c:pt idx="57">
                  <c:v>62.7</c:v>
                </c:pt>
                <c:pt idx="58">
                  <c:v>62.8</c:v>
                </c:pt>
                <c:pt idx="59">
                  <c:v>62.9</c:v>
                </c:pt>
                <c:pt idx="60">
                  <c:v>63</c:v>
                </c:pt>
                <c:pt idx="61">
                  <c:v>63.1</c:v>
                </c:pt>
                <c:pt idx="62">
                  <c:v>63.2</c:v>
                </c:pt>
                <c:pt idx="63">
                  <c:v>63.3</c:v>
                </c:pt>
                <c:pt idx="64">
                  <c:v>63.4</c:v>
                </c:pt>
                <c:pt idx="65">
                  <c:v>63.5</c:v>
                </c:pt>
                <c:pt idx="66">
                  <c:v>63.6</c:v>
                </c:pt>
                <c:pt idx="67">
                  <c:v>63.7</c:v>
                </c:pt>
                <c:pt idx="68">
                  <c:v>63.8</c:v>
                </c:pt>
                <c:pt idx="69">
                  <c:v>63.9</c:v>
                </c:pt>
                <c:pt idx="70">
                  <c:v>64</c:v>
                </c:pt>
                <c:pt idx="71">
                  <c:v>64.099999999999994</c:v>
                </c:pt>
                <c:pt idx="72">
                  <c:v>64.2</c:v>
                </c:pt>
                <c:pt idx="73">
                  <c:v>64.3</c:v>
                </c:pt>
                <c:pt idx="74">
                  <c:v>64.400000000000006</c:v>
                </c:pt>
                <c:pt idx="75">
                  <c:v>64.5</c:v>
                </c:pt>
                <c:pt idx="76">
                  <c:v>64.599999999999994</c:v>
                </c:pt>
                <c:pt idx="77">
                  <c:v>64.7</c:v>
                </c:pt>
                <c:pt idx="78">
                  <c:v>64.8</c:v>
                </c:pt>
                <c:pt idx="79">
                  <c:v>64.900000000000006</c:v>
                </c:pt>
                <c:pt idx="80">
                  <c:v>65</c:v>
                </c:pt>
                <c:pt idx="81">
                  <c:v>65.099999999999994</c:v>
                </c:pt>
                <c:pt idx="82">
                  <c:v>65.2</c:v>
                </c:pt>
                <c:pt idx="83">
                  <c:v>65.3</c:v>
                </c:pt>
                <c:pt idx="84">
                  <c:v>65.400000000000006</c:v>
                </c:pt>
                <c:pt idx="85">
                  <c:v>65.5</c:v>
                </c:pt>
                <c:pt idx="86">
                  <c:v>65.599999999999994</c:v>
                </c:pt>
                <c:pt idx="87">
                  <c:v>65.7</c:v>
                </c:pt>
                <c:pt idx="88">
                  <c:v>65.8</c:v>
                </c:pt>
                <c:pt idx="89">
                  <c:v>65.900000000000006</c:v>
                </c:pt>
                <c:pt idx="90">
                  <c:v>66</c:v>
                </c:pt>
                <c:pt idx="91">
                  <c:v>66.099999999999994</c:v>
                </c:pt>
                <c:pt idx="92">
                  <c:v>66.2</c:v>
                </c:pt>
                <c:pt idx="93">
                  <c:v>66.3</c:v>
                </c:pt>
                <c:pt idx="94">
                  <c:v>66.400000000000006</c:v>
                </c:pt>
                <c:pt idx="95">
                  <c:v>66.5</c:v>
                </c:pt>
                <c:pt idx="96">
                  <c:v>66.599999999999994</c:v>
                </c:pt>
                <c:pt idx="97">
                  <c:v>66.7</c:v>
                </c:pt>
                <c:pt idx="98">
                  <c:v>66.8</c:v>
                </c:pt>
                <c:pt idx="99">
                  <c:v>66.900000000000006</c:v>
                </c:pt>
                <c:pt idx="100">
                  <c:v>67</c:v>
                </c:pt>
                <c:pt idx="101">
                  <c:v>67.099999999999994</c:v>
                </c:pt>
                <c:pt idx="102">
                  <c:v>67.2</c:v>
                </c:pt>
                <c:pt idx="103">
                  <c:v>67.3</c:v>
                </c:pt>
                <c:pt idx="104">
                  <c:v>67.400000000000006</c:v>
                </c:pt>
                <c:pt idx="105">
                  <c:v>67.5</c:v>
                </c:pt>
                <c:pt idx="106">
                  <c:v>67.599999999999994</c:v>
                </c:pt>
                <c:pt idx="107">
                  <c:v>67.7</c:v>
                </c:pt>
                <c:pt idx="108">
                  <c:v>67.8</c:v>
                </c:pt>
                <c:pt idx="109">
                  <c:v>67.900000000000006</c:v>
                </c:pt>
                <c:pt idx="110">
                  <c:v>68</c:v>
                </c:pt>
                <c:pt idx="111">
                  <c:v>68.099999999999994</c:v>
                </c:pt>
                <c:pt idx="112">
                  <c:v>68.2</c:v>
                </c:pt>
                <c:pt idx="113">
                  <c:v>68.3</c:v>
                </c:pt>
                <c:pt idx="114">
                  <c:v>68.400000000000006</c:v>
                </c:pt>
                <c:pt idx="115">
                  <c:v>68.5</c:v>
                </c:pt>
                <c:pt idx="116">
                  <c:v>68.599999999999994</c:v>
                </c:pt>
                <c:pt idx="117">
                  <c:v>68.7</c:v>
                </c:pt>
                <c:pt idx="118">
                  <c:v>68.8</c:v>
                </c:pt>
                <c:pt idx="119">
                  <c:v>68.900000000000006</c:v>
                </c:pt>
                <c:pt idx="120">
                  <c:v>69</c:v>
                </c:pt>
                <c:pt idx="121">
                  <c:v>69.099999999999994</c:v>
                </c:pt>
                <c:pt idx="122">
                  <c:v>69.2</c:v>
                </c:pt>
                <c:pt idx="123">
                  <c:v>69.3</c:v>
                </c:pt>
                <c:pt idx="124">
                  <c:v>69.400000000000006</c:v>
                </c:pt>
                <c:pt idx="125">
                  <c:v>69.5</c:v>
                </c:pt>
                <c:pt idx="126">
                  <c:v>69.599999999999994</c:v>
                </c:pt>
                <c:pt idx="127">
                  <c:v>69.7</c:v>
                </c:pt>
                <c:pt idx="128">
                  <c:v>69.8</c:v>
                </c:pt>
                <c:pt idx="129">
                  <c:v>69.900000000000006</c:v>
                </c:pt>
                <c:pt idx="130">
                  <c:v>70</c:v>
                </c:pt>
                <c:pt idx="131">
                  <c:v>70.099999999999994</c:v>
                </c:pt>
                <c:pt idx="132">
                  <c:v>70.2</c:v>
                </c:pt>
                <c:pt idx="133">
                  <c:v>70.3</c:v>
                </c:pt>
                <c:pt idx="134">
                  <c:v>70.400000000000006</c:v>
                </c:pt>
                <c:pt idx="135">
                  <c:v>70.5</c:v>
                </c:pt>
                <c:pt idx="136">
                  <c:v>70.599999999999994</c:v>
                </c:pt>
                <c:pt idx="137">
                  <c:v>70.7</c:v>
                </c:pt>
                <c:pt idx="138">
                  <c:v>70.8</c:v>
                </c:pt>
                <c:pt idx="139">
                  <c:v>70.900000000000006</c:v>
                </c:pt>
                <c:pt idx="140">
                  <c:v>71</c:v>
                </c:pt>
                <c:pt idx="141">
                  <c:v>71.099999999999994</c:v>
                </c:pt>
                <c:pt idx="142">
                  <c:v>71.2</c:v>
                </c:pt>
                <c:pt idx="143">
                  <c:v>71.3</c:v>
                </c:pt>
                <c:pt idx="144">
                  <c:v>71.400000000000006</c:v>
                </c:pt>
                <c:pt idx="145">
                  <c:v>71.5</c:v>
                </c:pt>
                <c:pt idx="146">
                  <c:v>71.599999999999994</c:v>
                </c:pt>
                <c:pt idx="147">
                  <c:v>71.7</c:v>
                </c:pt>
                <c:pt idx="148">
                  <c:v>71.8</c:v>
                </c:pt>
                <c:pt idx="149">
                  <c:v>71.900000000000006</c:v>
                </c:pt>
                <c:pt idx="150">
                  <c:v>72</c:v>
                </c:pt>
                <c:pt idx="151">
                  <c:v>72.099999999999994</c:v>
                </c:pt>
                <c:pt idx="152">
                  <c:v>72.2</c:v>
                </c:pt>
                <c:pt idx="153">
                  <c:v>72.3</c:v>
                </c:pt>
                <c:pt idx="154">
                  <c:v>72.400000000000006</c:v>
                </c:pt>
                <c:pt idx="155">
                  <c:v>72.5</c:v>
                </c:pt>
                <c:pt idx="156">
                  <c:v>72.599999999999994</c:v>
                </c:pt>
                <c:pt idx="157">
                  <c:v>72.7</c:v>
                </c:pt>
                <c:pt idx="158">
                  <c:v>72.8</c:v>
                </c:pt>
                <c:pt idx="159">
                  <c:v>72.900000000000006</c:v>
                </c:pt>
                <c:pt idx="160">
                  <c:v>73</c:v>
                </c:pt>
                <c:pt idx="161">
                  <c:v>73.099999999999994</c:v>
                </c:pt>
                <c:pt idx="162">
                  <c:v>73.2</c:v>
                </c:pt>
                <c:pt idx="163">
                  <c:v>73.3</c:v>
                </c:pt>
                <c:pt idx="164">
                  <c:v>73.400000000000006</c:v>
                </c:pt>
                <c:pt idx="165">
                  <c:v>73.5</c:v>
                </c:pt>
                <c:pt idx="166">
                  <c:v>73.599999999999994</c:v>
                </c:pt>
                <c:pt idx="167">
                  <c:v>73.7</c:v>
                </c:pt>
                <c:pt idx="168">
                  <c:v>73.8</c:v>
                </c:pt>
                <c:pt idx="169">
                  <c:v>73.900000000000006</c:v>
                </c:pt>
                <c:pt idx="170">
                  <c:v>74</c:v>
                </c:pt>
                <c:pt idx="171">
                  <c:v>74.099999999999994</c:v>
                </c:pt>
                <c:pt idx="172">
                  <c:v>74.2</c:v>
                </c:pt>
                <c:pt idx="173">
                  <c:v>74.3</c:v>
                </c:pt>
                <c:pt idx="174">
                  <c:v>74.400000000000006</c:v>
                </c:pt>
                <c:pt idx="175">
                  <c:v>74.5</c:v>
                </c:pt>
                <c:pt idx="176">
                  <c:v>74.599999999999994</c:v>
                </c:pt>
                <c:pt idx="177">
                  <c:v>74.7</c:v>
                </c:pt>
                <c:pt idx="178">
                  <c:v>74.8</c:v>
                </c:pt>
                <c:pt idx="179">
                  <c:v>74.900000000000006</c:v>
                </c:pt>
                <c:pt idx="180">
                  <c:v>75</c:v>
                </c:pt>
                <c:pt idx="181">
                  <c:v>75.099999999999994</c:v>
                </c:pt>
                <c:pt idx="182">
                  <c:v>75.2</c:v>
                </c:pt>
                <c:pt idx="183">
                  <c:v>75.3</c:v>
                </c:pt>
                <c:pt idx="184">
                  <c:v>75.400000000000006</c:v>
                </c:pt>
                <c:pt idx="185">
                  <c:v>75.5</c:v>
                </c:pt>
                <c:pt idx="186">
                  <c:v>75.599999999999994</c:v>
                </c:pt>
                <c:pt idx="187">
                  <c:v>75.7</c:v>
                </c:pt>
                <c:pt idx="188">
                  <c:v>75.8</c:v>
                </c:pt>
                <c:pt idx="189">
                  <c:v>75.900000000000006</c:v>
                </c:pt>
                <c:pt idx="190">
                  <c:v>76</c:v>
                </c:pt>
                <c:pt idx="191">
                  <c:v>76.099999999999994</c:v>
                </c:pt>
                <c:pt idx="192">
                  <c:v>76.2</c:v>
                </c:pt>
                <c:pt idx="193">
                  <c:v>76.3</c:v>
                </c:pt>
                <c:pt idx="194">
                  <c:v>76.400000000000006</c:v>
                </c:pt>
                <c:pt idx="195">
                  <c:v>76.5</c:v>
                </c:pt>
                <c:pt idx="196">
                  <c:v>76.599999999999994</c:v>
                </c:pt>
                <c:pt idx="197">
                  <c:v>76.7</c:v>
                </c:pt>
                <c:pt idx="198">
                  <c:v>76.8</c:v>
                </c:pt>
                <c:pt idx="199">
                  <c:v>76.900000000000006</c:v>
                </c:pt>
                <c:pt idx="200">
                  <c:v>77</c:v>
                </c:pt>
                <c:pt idx="201">
                  <c:v>77.099999999999994</c:v>
                </c:pt>
                <c:pt idx="202">
                  <c:v>77.2</c:v>
                </c:pt>
                <c:pt idx="203">
                  <c:v>77.3</c:v>
                </c:pt>
                <c:pt idx="204">
                  <c:v>77.400000000000006</c:v>
                </c:pt>
                <c:pt idx="205">
                  <c:v>77.5</c:v>
                </c:pt>
                <c:pt idx="206">
                  <c:v>77.599999999999994</c:v>
                </c:pt>
                <c:pt idx="207">
                  <c:v>77.7</c:v>
                </c:pt>
                <c:pt idx="208">
                  <c:v>77.8</c:v>
                </c:pt>
                <c:pt idx="209">
                  <c:v>77.900000000000006</c:v>
                </c:pt>
                <c:pt idx="210">
                  <c:v>78</c:v>
                </c:pt>
                <c:pt idx="211">
                  <c:v>78.099999999999994</c:v>
                </c:pt>
                <c:pt idx="212">
                  <c:v>78.2</c:v>
                </c:pt>
                <c:pt idx="213">
                  <c:v>78.3</c:v>
                </c:pt>
                <c:pt idx="214">
                  <c:v>78.400000000000006</c:v>
                </c:pt>
                <c:pt idx="215">
                  <c:v>78.5</c:v>
                </c:pt>
                <c:pt idx="216">
                  <c:v>78.599999999999994</c:v>
                </c:pt>
                <c:pt idx="217">
                  <c:v>78.7</c:v>
                </c:pt>
                <c:pt idx="218">
                  <c:v>78.8</c:v>
                </c:pt>
                <c:pt idx="219">
                  <c:v>78.900000000000006</c:v>
                </c:pt>
                <c:pt idx="220">
                  <c:v>79</c:v>
                </c:pt>
                <c:pt idx="221">
                  <c:v>79.099999999999994</c:v>
                </c:pt>
                <c:pt idx="222">
                  <c:v>79.2</c:v>
                </c:pt>
                <c:pt idx="223">
                  <c:v>79.3</c:v>
                </c:pt>
                <c:pt idx="224">
                  <c:v>79.400000000000006</c:v>
                </c:pt>
                <c:pt idx="225">
                  <c:v>79.5</c:v>
                </c:pt>
                <c:pt idx="226">
                  <c:v>79.599999999999994</c:v>
                </c:pt>
                <c:pt idx="227">
                  <c:v>79.7</c:v>
                </c:pt>
                <c:pt idx="228">
                  <c:v>79.8</c:v>
                </c:pt>
                <c:pt idx="229">
                  <c:v>79.900000000000006</c:v>
                </c:pt>
                <c:pt idx="230">
                  <c:v>80</c:v>
                </c:pt>
                <c:pt idx="231">
                  <c:v>80.099999999999994</c:v>
                </c:pt>
                <c:pt idx="232">
                  <c:v>80.2</c:v>
                </c:pt>
                <c:pt idx="233">
                  <c:v>80.3</c:v>
                </c:pt>
                <c:pt idx="234">
                  <c:v>80.400000000000006</c:v>
                </c:pt>
                <c:pt idx="235">
                  <c:v>80.5</c:v>
                </c:pt>
                <c:pt idx="236">
                  <c:v>80.599999999999994</c:v>
                </c:pt>
                <c:pt idx="237">
                  <c:v>80.7</c:v>
                </c:pt>
                <c:pt idx="238">
                  <c:v>80.8</c:v>
                </c:pt>
                <c:pt idx="239">
                  <c:v>80.900000000000006</c:v>
                </c:pt>
                <c:pt idx="240">
                  <c:v>81</c:v>
                </c:pt>
                <c:pt idx="241">
                  <c:v>81.099999999999994</c:v>
                </c:pt>
                <c:pt idx="242">
                  <c:v>81.2</c:v>
                </c:pt>
                <c:pt idx="243">
                  <c:v>81.3</c:v>
                </c:pt>
                <c:pt idx="244">
                  <c:v>81.400000000000006</c:v>
                </c:pt>
                <c:pt idx="245">
                  <c:v>81.5</c:v>
                </c:pt>
                <c:pt idx="246">
                  <c:v>81.599999999999994</c:v>
                </c:pt>
                <c:pt idx="247">
                  <c:v>81.7</c:v>
                </c:pt>
                <c:pt idx="248">
                  <c:v>81.8</c:v>
                </c:pt>
                <c:pt idx="249">
                  <c:v>81.900000000000006</c:v>
                </c:pt>
                <c:pt idx="250">
                  <c:v>82</c:v>
                </c:pt>
                <c:pt idx="251">
                  <c:v>82.1</c:v>
                </c:pt>
                <c:pt idx="252">
                  <c:v>82.2</c:v>
                </c:pt>
                <c:pt idx="253">
                  <c:v>82.3</c:v>
                </c:pt>
                <c:pt idx="254">
                  <c:v>82.4</c:v>
                </c:pt>
                <c:pt idx="255">
                  <c:v>82.5</c:v>
                </c:pt>
                <c:pt idx="256">
                  <c:v>82.6</c:v>
                </c:pt>
                <c:pt idx="257">
                  <c:v>82.7</c:v>
                </c:pt>
                <c:pt idx="258">
                  <c:v>82.8</c:v>
                </c:pt>
                <c:pt idx="259">
                  <c:v>82.9</c:v>
                </c:pt>
                <c:pt idx="260">
                  <c:v>83</c:v>
                </c:pt>
                <c:pt idx="261">
                  <c:v>83.1</c:v>
                </c:pt>
                <c:pt idx="262">
                  <c:v>83.2</c:v>
                </c:pt>
                <c:pt idx="263">
                  <c:v>83.3</c:v>
                </c:pt>
                <c:pt idx="264">
                  <c:v>83.4</c:v>
                </c:pt>
                <c:pt idx="265">
                  <c:v>83.5</c:v>
                </c:pt>
                <c:pt idx="266">
                  <c:v>83.6</c:v>
                </c:pt>
                <c:pt idx="267">
                  <c:v>83.7</c:v>
                </c:pt>
                <c:pt idx="268">
                  <c:v>83.8</c:v>
                </c:pt>
                <c:pt idx="269">
                  <c:v>83.9</c:v>
                </c:pt>
                <c:pt idx="270">
                  <c:v>84</c:v>
                </c:pt>
                <c:pt idx="271">
                  <c:v>84.1</c:v>
                </c:pt>
                <c:pt idx="272">
                  <c:v>84.2</c:v>
                </c:pt>
                <c:pt idx="273">
                  <c:v>84.3</c:v>
                </c:pt>
                <c:pt idx="274">
                  <c:v>84.4</c:v>
                </c:pt>
                <c:pt idx="275">
                  <c:v>84.5</c:v>
                </c:pt>
                <c:pt idx="276">
                  <c:v>84.6</c:v>
                </c:pt>
                <c:pt idx="277">
                  <c:v>84.7</c:v>
                </c:pt>
                <c:pt idx="278">
                  <c:v>84.8</c:v>
                </c:pt>
                <c:pt idx="279">
                  <c:v>84.9</c:v>
                </c:pt>
                <c:pt idx="280">
                  <c:v>85</c:v>
                </c:pt>
                <c:pt idx="281">
                  <c:v>85.1</c:v>
                </c:pt>
                <c:pt idx="282">
                  <c:v>85.2</c:v>
                </c:pt>
                <c:pt idx="283">
                  <c:v>85.3</c:v>
                </c:pt>
                <c:pt idx="284">
                  <c:v>85.4</c:v>
                </c:pt>
                <c:pt idx="285">
                  <c:v>85.5</c:v>
                </c:pt>
                <c:pt idx="286">
                  <c:v>85.6</c:v>
                </c:pt>
                <c:pt idx="287">
                  <c:v>85.7</c:v>
                </c:pt>
                <c:pt idx="288">
                  <c:v>85.8</c:v>
                </c:pt>
                <c:pt idx="289">
                  <c:v>85.9</c:v>
                </c:pt>
                <c:pt idx="290">
                  <c:v>86</c:v>
                </c:pt>
                <c:pt idx="291">
                  <c:v>86.1</c:v>
                </c:pt>
                <c:pt idx="292">
                  <c:v>86.2</c:v>
                </c:pt>
                <c:pt idx="293">
                  <c:v>86.3</c:v>
                </c:pt>
                <c:pt idx="294">
                  <c:v>86.4</c:v>
                </c:pt>
                <c:pt idx="295">
                  <c:v>86.5</c:v>
                </c:pt>
                <c:pt idx="296">
                  <c:v>86.6</c:v>
                </c:pt>
                <c:pt idx="297">
                  <c:v>86.7</c:v>
                </c:pt>
                <c:pt idx="298">
                  <c:v>86.8</c:v>
                </c:pt>
                <c:pt idx="299">
                  <c:v>86.9</c:v>
                </c:pt>
                <c:pt idx="300">
                  <c:v>87</c:v>
                </c:pt>
                <c:pt idx="301">
                  <c:v>87.1</c:v>
                </c:pt>
                <c:pt idx="302">
                  <c:v>87.2</c:v>
                </c:pt>
                <c:pt idx="303">
                  <c:v>87.3</c:v>
                </c:pt>
                <c:pt idx="304">
                  <c:v>87.4</c:v>
                </c:pt>
                <c:pt idx="305">
                  <c:v>87.5</c:v>
                </c:pt>
                <c:pt idx="306">
                  <c:v>87.6</c:v>
                </c:pt>
                <c:pt idx="307">
                  <c:v>87.7</c:v>
                </c:pt>
                <c:pt idx="308">
                  <c:v>87.8</c:v>
                </c:pt>
                <c:pt idx="309">
                  <c:v>87.9</c:v>
                </c:pt>
                <c:pt idx="310">
                  <c:v>88</c:v>
                </c:pt>
                <c:pt idx="311">
                  <c:v>88.1</c:v>
                </c:pt>
                <c:pt idx="312">
                  <c:v>88.2</c:v>
                </c:pt>
                <c:pt idx="313">
                  <c:v>88.3</c:v>
                </c:pt>
                <c:pt idx="314">
                  <c:v>88.4</c:v>
                </c:pt>
                <c:pt idx="315">
                  <c:v>88.5</c:v>
                </c:pt>
                <c:pt idx="316">
                  <c:v>88.6</c:v>
                </c:pt>
                <c:pt idx="317">
                  <c:v>88.7</c:v>
                </c:pt>
                <c:pt idx="318">
                  <c:v>88.8</c:v>
                </c:pt>
                <c:pt idx="319">
                  <c:v>88.9</c:v>
                </c:pt>
                <c:pt idx="320">
                  <c:v>89</c:v>
                </c:pt>
                <c:pt idx="321">
                  <c:v>89.1</c:v>
                </c:pt>
                <c:pt idx="322">
                  <c:v>89.2</c:v>
                </c:pt>
                <c:pt idx="323">
                  <c:v>89.3</c:v>
                </c:pt>
                <c:pt idx="324">
                  <c:v>89.4</c:v>
                </c:pt>
                <c:pt idx="325">
                  <c:v>89.5</c:v>
                </c:pt>
                <c:pt idx="326">
                  <c:v>89.6</c:v>
                </c:pt>
                <c:pt idx="327">
                  <c:v>89.7</c:v>
                </c:pt>
                <c:pt idx="328">
                  <c:v>89.8</c:v>
                </c:pt>
                <c:pt idx="329">
                  <c:v>89.9</c:v>
                </c:pt>
                <c:pt idx="330">
                  <c:v>90</c:v>
                </c:pt>
                <c:pt idx="331">
                  <c:v>90.1</c:v>
                </c:pt>
                <c:pt idx="332">
                  <c:v>90.2</c:v>
                </c:pt>
                <c:pt idx="333">
                  <c:v>90.3</c:v>
                </c:pt>
                <c:pt idx="334">
                  <c:v>90.4</c:v>
                </c:pt>
                <c:pt idx="335">
                  <c:v>90.5</c:v>
                </c:pt>
                <c:pt idx="336">
                  <c:v>90.6</c:v>
                </c:pt>
                <c:pt idx="337">
                  <c:v>90.7</c:v>
                </c:pt>
                <c:pt idx="338">
                  <c:v>90.8</c:v>
                </c:pt>
                <c:pt idx="339">
                  <c:v>90.9</c:v>
                </c:pt>
                <c:pt idx="340">
                  <c:v>91</c:v>
                </c:pt>
                <c:pt idx="341">
                  <c:v>91.1</c:v>
                </c:pt>
                <c:pt idx="342">
                  <c:v>91.2</c:v>
                </c:pt>
                <c:pt idx="343">
                  <c:v>91.3</c:v>
                </c:pt>
                <c:pt idx="344">
                  <c:v>91.4</c:v>
                </c:pt>
                <c:pt idx="345">
                  <c:v>91.5</c:v>
                </c:pt>
                <c:pt idx="346">
                  <c:v>91.6</c:v>
                </c:pt>
                <c:pt idx="347">
                  <c:v>91.7</c:v>
                </c:pt>
                <c:pt idx="348">
                  <c:v>91.8</c:v>
                </c:pt>
                <c:pt idx="349">
                  <c:v>91.9</c:v>
                </c:pt>
                <c:pt idx="350">
                  <c:v>92</c:v>
                </c:pt>
                <c:pt idx="351">
                  <c:v>92.1</c:v>
                </c:pt>
                <c:pt idx="352">
                  <c:v>92.2</c:v>
                </c:pt>
                <c:pt idx="353">
                  <c:v>92.3</c:v>
                </c:pt>
                <c:pt idx="354">
                  <c:v>92.4</c:v>
                </c:pt>
                <c:pt idx="355">
                  <c:v>92.5</c:v>
                </c:pt>
                <c:pt idx="356">
                  <c:v>92.6</c:v>
                </c:pt>
                <c:pt idx="357">
                  <c:v>92.7</c:v>
                </c:pt>
                <c:pt idx="358">
                  <c:v>92.8</c:v>
                </c:pt>
                <c:pt idx="359">
                  <c:v>92.9</c:v>
                </c:pt>
                <c:pt idx="360">
                  <c:v>93</c:v>
                </c:pt>
                <c:pt idx="361">
                  <c:v>93.1</c:v>
                </c:pt>
                <c:pt idx="362">
                  <c:v>93.2</c:v>
                </c:pt>
                <c:pt idx="363">
                  <c:v>93.3</c:v>
                </c:pt>
                <c:pt idx="364">
                  <c:v>93.4</c:v>
                </c:pt>
                <c:pt idx="365">
                  <c:v>93.5</c:v>
                </c:pt>
                <c:pt idx="366">
                  <c:v>93.6</c:v>
                </c:pt>
                <c:pt idx="367">
                  <c:v>93.7</c:v>
                </c:pt>
                <c:pt idx="368">
                  <c:v>93.8</c:v>
                </c:pt>
                <c:pt idx="369">
                  <c:v>93.9</c:v>
                </c:pt>
                <c:pt idx="370">
                  <c:v>94</c:v>
                </c:pt>
                <c:pt idx="371">
                  <c:v>94.1</c:v>
                </c:pt>
                <c:pt idx="372">
                  <c:v>94.2</c:v>
                </c:pt>
                <c:pt idx="373">
                  <c:v>94.3</c:v>
                </c:pt>
                <c:pt idx="374">
                  <c:v>94.4</c:v>
                </c:pt>
                <c:pt idx="375">
                  <c:v>94.5</c:v>
                </c:pt>
                <c:pt idx="376">
                  <c:v>94.6</c:v>
                </c:pt>
                <c:pt idx="377">
                  <c:v>94.7</c:v>
                </c:pt>
                <c:pt idx="378">
                  <c:v>94.8</c:v>
                </c:pt>
                <c:pt idx="379">
                  <c:v>94.9</c:v>
                </c:pt>
                <c:pt idx="380">
                  <c:v>95</c:v>
                </c:pt>
                <c:pt idx="381">
                  <c:v>95.1</c:v>
                </c:pt>
                <c:pt idx="382">
                  <c:v>95.2</c:v>
                </c:pt>
                <c:pt idx="383">
                  <c:v>95.3</c:v>
                </c:pt>
                <c:pt idx="384">
                  <c:v>95.4</c:v>
                </c:pt>
                <c:pt idx="385">
                  <c:v>95.5</c:v>
                </c:pt>
                <c:pt idx="386">
                  <c:v>95.6</c:v>
                </c:pt>
                <c:pt idx="387">
                  <c:v>95.7</c:v>
                </c:pt>
                <c:pt idx="388">
                  <c:v>95.8</c:v>
                </c:pt>
                <c:pt idx="389">
                  <c:v>95.9</c:v>
                </c:pt>
                <c:pt idx="390">
                  <c:v>96</c:v>
                </c:pt>
                <c:pt idx="391">
                  <c:v>96.1</c:v>
                </c:pt>
                <c:pt idx="392">
                  <c:v>96.2</c:v>
                </c:pt>
                <c:pt idx="393">
                  <c:v>96.3</c:v>
                </c:pt>
                <c:pt idx="394">
                  <c:v>96.4</c:v>
                </c:pt>
                <c:pt idx="395">
                  <c:v>96.5</c:v>
                </c:pt>
                <c:pt idx="396">
                  <c:v>96.6</c:v>
                </c:pt>
                <c:pt idx="397">
                  <c:v>96.7</c:v>
                </c:pt>
                <c:pt idx="398">
                  <c:v>96.8</c:v>
                </c:pt>
                <c:pt idx="399">
                  <c:v>96.9</c:v>
                </c:pt>
                <c:pt idx="400">
                  <c:v>97</c:v>
                </c:pt>
                <c:pt idx="401">
                  <c:v>97.1</c:v>
                </c:pt>
                <c:pt idx="402">
                  <c:v>97.2</c:v>
                </c:pt>
                <c:pt idx="403">
                  <c:v>97.3</c:v>
                </c:pt>
                <c:pt idx="404">
                  <c:v>97.4</c:v>
                </c:pt>
                <c:pt idx="405">
                  <c:v>97.5</c:v>
                </c:pt>
                <c:pt idx="406">
                  <c:v>97.6</c:v>
                </c:pt>
                <c:pt idx="407">
                  <c:v>97.7</c:v>
                </c:pt>
                <c:pt idx="408">
                  <c:v>97.8</c:v>
                </c:pt>
                <c:pt idx="409">
                  <c:v>97.9</c:v>
                </c:pt>
                <c:pt idx="410">
                  <c:v>98</c:v>
                </c:pt>
                <c:pt idx="411">
                  <c:v>98.1</c:v>
                </c:pt>
                <c:pt idx="412">
                  <c:v>98.2</c:v>
                </c:pt>
                <c:pt idx="413">
                  <c:v>98.3</c:v>
                </c:pt>
                <c:pt idx="414">
                  <c:v>98.4</c:v>
                </c:pt>
                <c:pt idx="415">
                  <c:v>98.5</c:v>
                </c:pt>
                <c:pt idx="416">
                  <c:v>98.6</c:v>
                </c:pt>
                <c:pt idx="417">
                  <c:v>98.7</c:v>
                </c:pt>
                <c:pt idx="418">
                  <c:v>98.8</c:v>
                </c:pt>
                <c:pt idx="419">
                  <c:v>98.9</c:v>
                </c:pt>
                <c:pt idx="420">
                  <c:v>99</c:v>
                </c:pt>
                <c:pt idx="421">
                  <c:v>99.1</c:v>
                </c:pt>
                <c:pt idx="422">
                  <c:v>99.2</c:v>
                </c:pt>
                <c:pt idx="423">
                  <c:v>99.3</c:v>
                </c:pt>
                <c:pt idx="424">
                  <c:v>99.4</c:v>
                </c:pt>
                <c:pt idx="425">
                  <c:v>99.5</c:v>
                </c:pt>
                <c:pt idx="426">
                  <c:v>99.6</c:v>
                </c:pt>
                <c:pt idx="427">
                  <c:v>99.7</c:v>
                </c:pt>
                <c:pt idx="428">
                  <c:v>99.8</c:v>
                </c:pt>
                <c:pt idx="429">
                  <c:v>99.9</c:v>
                </c:pt>
                <c:pt idx="430">
                  <c:v>100</c:v>
                </c:pt>
                <c:pt idx="431">
                  <c:v>100.1</c:v>
                </c:pt>
                <c:pt idx="432">
                  <c:v>100.2</c:v>
                </c:pt>
                <c:pt idx="433">
                  <c:v>100.3</c:v>
                </c:pt>
                <c:pt idx="434">
                  <c:v>100.4</c:v>
                </c:pt>
                <c:pt idx="435">
                  <c:v>100.5</c:v>
                </c:pt>
                <c:pt idx="436">
                  <c:v>100.6</c:v>
                </c:pt>
                <c:pt idx="437">
                  <c:v>100.7</c:v>
                </c:pt>
                <c:pt idx="438">
                  <c:v>100.8</c:v>
                </c:pt>
                <c:pt idx="439">
                  <c:v>100.9</c:v>
                </c:pt>
                <c:pt idx="440">
                  <c:v>101</c:v>
                </c:pt>
                <c:pt idx="441">
                  <c:v>101.1</c:v>
                </c:pt>
                <c:pt idx="442">
                  <c:v>101.2</c:v>
                </c:pt>
                <c:pt idx="443">
                  <c:v>101.3</c:v>
                </c:pt>
                <c:pt idx="444">
                  <c:v>101.4</c:v>
                </c:pt>
                <c:pt idx="445">
                  <c:v>101.5</c:v>
                </c:pt>
                <c:pt idx="446">
                  <c:v>101.6</c:v>
                </c:pt>
                <c:pt idx="447">
                  <c:v>101.7</c:v>
                </c:pt>
                <c:pt idx="448">
                  <c:v>101.8</c:v>
                </c:pt>
                <c:pt idx="449">
                  <c:v>101.9</c:v>
                </c:pt>
                <c:pt idx="450">
                  <c:v>102</c:v>
                </c:pt>
                <c:pt idx="451">
                  <c:v>102.1</c:v>
                </c:pt>
                <c:pt idx="452">
                  <c:v>102.2</c:v>
                </c:pt>
                <c:pt idx="453">
                  <c:v>102.3</c:v>
                </c:pt>
                <c:pt idx="454">
                  <c:v>102.4</c:v>
                </c:pt>
                <c:pt idx="455">
                  <c:v>102.5</c:v>
                </c:pt>
                <c:pt idx="456">
                  <c:v>102.6</c:v>
                </c:pt>
                <c:pt idx="457">
                  <c:v>102.7</c:v>
                </c:pt>
                <c:pt idx="458">
                  <c:v>102.8</c:v>
                </c:pt>
                <c:pt idx="459">
                  <c:v>102.9</c:v>
                </c:pt>
                <c:pt idx="460">
                  <c:v>103</c:v>
                </c:pt>
                <c:pt idx="461">
                  <c:v>103.1</c:v>
                </c:pt>
                <c:pt idx="462">
                  <c:v>103.2</c:v>
                </c:pt>
                <c:pt idx="463">
                  <c:v>103.3</c:v>
                </c:pt>
                <c:pt idx="464">
                  <c:v>103.4</c:v>
                </c:pt>
                <c:pt idx="465">
                  <c:v>103.5</c:v>
                </c:pt>
                <c:pt idx="466">
                  <c:v>103.6</c:v>
                </c:pt>
                <c:pt idx="467">
                  <c:v>103.7</c:v>
                </c:pt>
                <c:pt idx="468">
                  <c:v>103.8</c:v>
                </c:pt>
                <c:pt idx="469">
                  <c:v>103.9</c:v>
                </c:pt>
                <c:pt idx="470">
                  <c:v>104</c:v>
                </c:pt>
                <c:pt idx="471">
                  <c:v>104.1</c:v>
                </c:pt>
                <c:pt idx="472">
                  <c:v>104.2</c:v>
                </c:pt>
                <c:pt idx="473">
                  <c:v>104.3</c:v>
                </c:pt>
                <c:pt idx="474">
                  <c:v>104.4</c:v>
                </c:pt>
                <c:pt idx="475">
                  <c:v>104.5</c:v>
                </c:pt>
                <c:pt idx="476">
                  <c:v>104.6</c:v>
                </c:pt>
                <c:pt idx="477">
                  <c:v>104.7</c:v>
                </c:pt>
                <c:pt idx="478">
                  <c:v>104.8</c:v>
                </c:pt>
                <c:pt idx="479">
                  <c:v>104.9</c:v>
                </c:pt>
                <c:pt idx="480">
                  <c:v>105</c:v>
                </c:pt>
                <c:pt idx="481">
                  <c:v>105.1</c:v>
                </c:pt>
                <c:pt idx="482">
                  <c:v>105.2</c:v>
                </c:pt>
                <c:pt idx="483">
                  <c:v>105.3</c:v>
                </c:pt>
                <c:pt idx="484">
                  <c:v>105.4</c:v>
                </c:pt>
                <c:pt idx="485">
                  <c:v>105.5</c:v>
                </c:pt>
                <c:pt idx="486">
                  <c:v>105.6</c:v>
                </c:pt>
                <c:pt idx="487">
                  <c:v>105.7</c:v>
                </c:pt>
                <c:pt idx="488">
                  <c:v>105.8</c:v>
                </c:pt>
                <c:pt idx="489">
                  <c:v>105.9</c:v>
                </c:pt>
                <c:pt idx="490">
                  <c:v>106</c:v>
                </c:pt>
                <c:pt idx="491">
                  <c:v>106.1</c:v>
                </c:pt>
                <c:pt idx="492">
                  <c:v>106.2</c:v>
                </c:pt>
                <c:pt idx="493">
                  <c:v>106.3</c:v>
                </c:pt>
                <c:pt idx="494">
                  <c:v>106.4</c:v>
                </c:pt>
                <c:pt idx="495">
                  <c:v>106.5</c:v>
                </c:pt>
                <c:pt idx="496">
                  <c:v>106.6</c:v>
                </c:pt>
                <c:pt idx="497">
                  <c:v>106.7</c:v>
                </c:pt>
                <c:pt idx="498">
                  <c:v>106.8</c:v>
                </c:pt>
                <c:pt idx="499">
                  <c:v>106.9</c:v>
                </c:pt>
                <c:pt idx="500">
                  <c:v>107</c:v>
                </c:pt>
                <c:pt idx="501">
                  <c:v>107.1</c:v>
                </c:pt>
                <c:pt idx="502">
                  <c:v>107.2</c:v>
                </c:pt>
                <c:pt idx="503">
                  <c:v>107.3</c:v>
                </c:pt>
                <c:pt idx="504">
                  <c:v>107.4</c:v>
                </c:pt>
                <c:pt idx="505">
                  <c:v>107.5</c:v>
                </c:pt>
                <c:pt idx="506">
                  <c:v>107.6</c:v>
                </c:pt>
                <c:pt idx="507">
                  <c:v>107.7</c:v>
                </c:pt>
                <c:pt idx="508">
                  <c:v>107.8</c:v>
                </c:pt>
                <c:pt idx="509">
                  <c:v>107.9</c:v>
                </c:pt>
                <c:pt idx="510">
                  <c:v>108</c:v>
                </c:pt>
                <c:pt idx="511">
                  <c:v>108.1</c:v>
                </c:pt>
                <c:pt idx="512">
                  <c:v>108.2</c:v>
                </c:pt>
                <c:pt idx="513">
                  <c:v>108.3</c:v>
                </c:pt>
                <c:pt idx="514">
                  <c:v>108.4</c:v>
                </c:pt>
                <c:pt idx="515">
                  <c:v>108.5</c:v>
                </c:pt>
                <c:pt idx="516">
                  <c:v>108.6</c:v>
                </c:pt>
                <c:pt idx="517">
                  <c:v>108.7</c:v>
                </c:pt>
                <c:pt idx="518">
                  <c:v>108.8</c:v>
                </c:pt>
                <c:pt idx="519">
                  <c:v>108.9</c:v>
                </c:pt>
                <c:pt idx="520">
                  <c:v>109</c:v>
                </c:pt>
                <c:pt idx="521">
                  <c:v>109.1</c:v>
                </c:pt>
                <c:pt idx="522">
                  <c:v>109.2</c:v>
                </c:pt>
                <c:pt idx="523">
                  <c:v>109.3</c:v>
                </c:pt>
                <c:pt idx="524">
                  <c:v>109.4</c:v>
                </c:pt>
                <c:pt idx="525">
                  <c:v>109.5</c:v>
                </c:pt>
                <c:pt idx="526">
                  <c:v>109.6</c:v>
                </c:pt>
                <c:pt idx="527">
                  <c:v>109.7</c:v>
                </c:pt>
                <c:pt idx="528">
                  <c:v>109.8</c:v>
                </c:pt>
                <c:pt idx="529">
                  <c:v>109.9</c:v>
                </c:pt>
                <c:pt idx="530">
                  <c:v>110</c:v>
                </c:pt>
                <c:pt idx="531">
                  <c:v>110.1</c:v>
                </c:pt>
                <c:pt idx="532">
                  <c:v>110.2</c:v>
                </c:pt>
                <c:pt idx="533">
                  <c:v>110.3</c:v>
                </c:pt>
                <c:pt idx="534">
                  <c:v>110.4</c:v>
                </c:pt>
                <c:pt idx="535">
                  <c:v>110.5</c:v>
                </c:pt>
                <c:pt idx="536">
                  <c:v>110.6</c:v>
                </c:pt>
                <c:pt idx="537">
                  <c:v>110.7</c:v>
                </c:pt>
                <c:pt idx="538">
                  <c:v>110.8</c:v>
                </c:pt>
                <c:pt idx="539">
                  <c:v>110.9</c:v>
                </c:pt>
                <c:pt idx="540">
                  <c:v>111</c:v>
                </c:pt>
                <c:pt idx="541">
                  <c:v>111.1</c:v>
                </c:pt>
                <c:pt idx="542">
                  <c:v>111.2</c:v>
                </c:pt>
                <c:pt idx="543">
                  <c:v>111.3</c:v>
                </c:pt>
                <c:pt idx="544">
                  <c:v>111.4</c:v>
                </c:pt>
                <c:pt idx="545">
                  <c:v>111.5</c:v>
                </c:pt>
                <c:pt idx="546">
                  <c:v>111.6</c:v>
                </c:pt>
                <c:pt idx="547">
                  <c:v>111.7</c:v>
                </c:pt>
                <c:pt idx="548">
                  <c:v>111.8</c:v>
                </c:pt>
                <c:pt idx="549">
                  <c:v>111.9</c:v>
                </c:pt>
                <c:pt idx="550">
                  <c:v>112</c:v>
                </c:pt>
                <c:pt idx="551">
                  <c:v>112.1</c:v>
                </c:pt>
                <c:pt idx="552">
                  <c:v>112.2</c:v>
                </c:pt>
                <c:pt idx="553">
                  <c:v>112.3</c:v>
                </c:pt>
                <c:pt idx="554">
                  <c:v>112.4</c:v>
                </c:pt>
                <c:pt idx="555">
                  <c:v>112.5</c:v>
                </c:pt>
                <c:pt idx="556">
                  <c:v>112.6</c:v>
                </c:pt>
                <c:pt idx="557">
                  <c:v>112.7</c:v>
                </c:pt>
                <c:pt idx="558">
                  <c:v>112.8</c:v>
                </c:pt>
                <c:pt idx="559">
                  <c:v>112.9</c:v>
                </c:pt>
                <c:pt idx="560">
                  <c:v>113</c:v>
                </c:pt>
                <c:pt idx="561">
                  <c:v>113.1</c:v>
                </c:pt>
                <c:pt idx="562">
                  <c:v>113.2</c:v>
                </c:pt>
                <c:pt idx="563">
                  <c:v>113.3</c:v>
                </c:pt>
                <c:pt idx="564">
                  <c:v>113.4</c:v>
                </c:pt>
                <c:pt idx="565">
                  <c:v>113.5</c:v>
                </c:pt>
                <c:pt idx="566">
                  <c:v>113.6</c:v>
                </c:pt>
                <c:pt idx="567">
                  <c:v>113.7</c:v>
                </c:pt>
                <c:pt idx="568">
                  <c:v>113.8</c:v>
                </c:pt>
                <c:pt idx="569">
                  <c:v>113.9</c:v>
                </c:pt>
                <c:pt idx="570">
                  <c:v>114</c:v>
                </c:pt>
                <c:pt idx="571">
                  <c:v>114.1</c:v>
                </c:pt>
                <c:pt idx="572">
                  <c:v>114.2</c:v>
                </c:pt>
                <c:pt idx="573">
                  <c:v>114.3</c:v>
                </c:pt>
                <c:pt idx="574">
                  <c:v>114.4</c:v>
                </c:pt>
                <c:pt idx="575">
                  <c:v>114.5</c:v>
                </c:pt>
                <c:pt idx="576">
                  <c:v>114.6</c:v>
                </c:pt>
                <c:pt idx="577">
                  <c:v>114.7</c:v>
                </c:pt>
                <c:pt idx="578">
                  <c:v>114.8</c:v>
                </c:pt>
                <c:pt idx="579">
                  <c:v>114.9</c:v>
                </c:pt>
                <c:pt idx="580">
                  <c:v>115</c:v>
                </c:pt>
                <c:pt idx="581">
                  <c:v>115.1</c:v>
                </c:pt>
                <c:pt idx="582">
                  <c:v>115.2</c:v>
                </c:pt>
                <c:pt idx="583">
                  <c:v>115.3</c:v>
                </c:pt>
                <c:pt idx="584">
                  <c:v>115.4</c:v>
                </c:pt>
                <c:pt idx="585">
                  <c:v>115.5</c:v>
                </c:pt>
                <c:pt idx="586">
                  <c:v>115.6</c:v>
                </c:pt>
                <c:pt idx="587">
                  <c:v>115.7</c:v>
                </c:pt>
                <c:pt idx="588">
                  <c:v>115.8</c:v>
                </c:pt>
                <c:pt idx="589">
                  <c:v>115.9</c:v>
                </c:pt>
                <c:pt idx="590">
                  <c:v>116</c:v>
                </c:pt>
                <c:pt idx="591">
                  <c:v>116.1</c:v>
                </c:pt>
                <c:pt idx="592">
                  <c:v>116.2</c:v>
                </c:pt>
                <c:pt idx="593">
                  <c:v>116.3</c:v>
                </c:pt>
                <c:pt idx="594">
                  <c:v>116.4</c:v>
                </c:pt>
                <c:pt idx="595">
                  <c:v>116.5</c:v>
                </c:pt>
                <c:pt idx="596">
                  <c:v>116.6</c:v>
                </c:pt>
                <c:pt idx="597">
                  <c:v>116.7</c:v>
                </c:pt>
                <c:pt idx="598">
                  <c:v>116.8</c:v>
                </c:pt>
                <c:pt idx="599">
                  <c:v>116.9</c:v>
                </c:pt>
                <c:pt idx="600">
                  <c:v>117</c:v>
                </c:pt>
                <c:pt idx="601">
                  <c:v>117.1</c:v>
                </c:pt>
                <c:pt idx="602">
                  <c:v>117.2</c:v>
                </c:pt>
                <c:pt idx="603">
                  <c:v>117.3</c:v>
                </c:pt>
                <c:pt idx="604">
                  <c:v>117.4</c:v>
                </c:pt>
                <c:pt idx="605">
                  <c:v>117.5</c:v>
                </c:pt>
                <c:pt idx="606">
                  <c:v>117.6</c:v>
                </c:pt>
                <c:pt idx="607">
                  <c:v>117.7</c:v>
                </c:pt>
                <c:pt idx="608">
                  <c:v>117.8</c:v>
                </c:pt>
                <c:pt idx="609">
                  <c:v>117.9</c:v>
                </c:pt>
                <c:pt idx="610">
                  <c:v>118</c:v>
                </c:pt>
                <c:pt idx="611">
                  <c:v>118.1</c:v>
                </c:pt>
                <c:pt idx="612">
                  <c:v>118.2</c:v>
                </c:pt>
                <c:pt idx="613">
                  <c:v>118.3</c:v>
                </c:pt>
                <c:pt idx="614">
                  <c:v>118.4</c:v>
                </c:pt>
                <c:pt idx="615">
                  <c:v>118.5</c:v>
                </c:pt>
                <c:pt idx="616">
                  <c:v>118.6</c:v>
                </c:pt>
                <c:pt idx="617">
                  <c:v>118.7</c:v>
                </c:pt>
                <c:pt idx="618">
                  <c:v>118.8</c:v>
                </c:pt>
                <c:pt idx="619">
                  <c:v>118.9</c:v>
                </c:pt>
                <c:pt idx="620">
                  <c:v>119</c:v>
                </c:pt>
                <c:pt idx="621">
                  <c:v>119.1</c:v>
                </c:pt>
                <c:pt idx="622">
                  <c:v>119.2</c:v>
                </c:pt>
                <c:pt idx="623">
                  <c:v>119.3</c:v>
                </c:pt>
                <c:pt idx="624">
                  <c:v>119.4</c:v>
                </c:pt>
                <c:pt idx="625">
                  <c:v>119.5</c:v>
                </c:pt>
                <c:pt idx="626">
                  <c:v>119.6</c:v>
                </c:pt>
                <c:pt idx="627">
                  <c:v>119.7</c:v>
                </c:pt>
                <c:pt idx="628">
                  <c:v>119.8</c:v>
                </c:pt>
                <c:pt idx="629">
                  <c:v>119.9</c:v>
                </c:pt>
                <c:pt idx="630">
                  <c:v>120</c:v>
                </c:pt>
                <c:pt idx="631">
                  <c:v>120.1</c:v>
                </c:pt>
                <c:pt idx="632">
                  <c:v>120.2</c:v>
                </c:pt>
                <c:pt idx="633">
                  <c:v>120.3</c:v>
                </c:pt>
                <c:pt idx="634">
                  <c:v>120.4</c:v>
                </c:pt>
                <c:pt idx="635">
                  <c:v>120.5</c:v>
                </c:pt>
                <c:pt idx="636">
                  <c:v>120.6</c:v>
                </c:pt>
                <c:pt idx="637">
                  <c:v>120.7</c:v>
                </c:pt>
                <c:pt idx="638">
                  <c:v>120.8</c:v>
                </c:pt>
                <c:pt idx="639">
                  <c:v>120.9</c:v>
                </c:pt>
                <c:pt idx="640">
                  <c:v>121</c:v>
                </c:pt>
                <c:pt idx="641">
                  <c:v>121.1</c:v>
                </c:pt>
                <c:pt idx="642">
                  <c:v>121.2</c:v>
                </c:pt>
                <c:pt idx="643">
                  <c:v>121.3</c:v>
                </c:pt>
                <c:pt idx="644">
                  <c:v>121.4</c:v>
                </c:pt>
                <c:pt idx="645">
                  <c:v>121.5</c:v>
                </c:pt>
                <c:pt idx="646">
                  <c:v>121.6</c:v>
                </c:pt>
                <c:pt idx="647">
                  <c:v>121.7</c:v>
                </c:pt>
                <c:pt idx="648">
                  <c:v>121.8</c:v>
                </c:pt>
                <c:pt idx="649">
                  <c:v>121.9</c:v>
                </c:pt>
                <c:pt idx="650">
                  <c:v>122</c:v>
                </c:pt>
                <c:pt idx="651">
                  <c:v>122.1</c:v>
                </c:pt>
                <c:pt idx="652">
                  <c:v>122.2</c:v>
                </c:pt>
                <c:pt idx="653">
                  <c:v>122.3</c:v>
                </c:pt>
                <c:pt idx="654">
                  <c:v>122.4</c:v>
                </c:pt>
                <c:pt idx="655">
                  <c:v>122.5</c:v>
                </c:pt>
                <c:pt idx="656">
                  <c:v>122.6</c:v>
                </c:pt>
                <c:pt idx="657">
                  <c:v>122.7</c:v>
                </c:pt>
                <c:pt idx="658">
                  <c:v>122.8</c:v>
                </c:pt>
                <c:pt idx="659">
                  <c:v>122.9</c:v>
                </c:pt>
                <c:pt idx="660">
                  <c:v>123</c:v>
                </c:pt>
                <c:pt idx="661">
                  <c:v>123.1</c:v>
                </c:pt>
                <c:pt idx="662">
                  <c:v>123.2</c:v>
                </c:pt>
                <c:pt idx="663">
                  <c:v>123.3</c:v>
                </c:pt>
                <c:pt idx="664">
                  <c:v>123.4</c:v>
                </c:pt>
                <c:pt idx="665">
                  <c:v>123.5</c:v>
                </c:pt>
                <c:pt idx="666">
                  <c:v>123.6</c:v>
                </c:pt>
                <c:pt idx="667">
                  <c:v>123.7</c:v>
                </c:pt>
                <c:pt idx="668">
                  <c:v>123.8</c:v>
                </c:pt>
                <c:pt idx="669">
                  <c:v>123.9</c:v>
                </c:pt>
                <c:pt idx="670">
                  <c:v>124</c:v>
                </c:pt>
                <c:pt idx="671">
                  <c:v>124.1</c:v>
                </c:pt>
                <c:pt idx="672">
                  <c:v>124.2</c:v>
                </c:pt>
                <c:pt idx="673">
                  <c:v>124.3</c:v>
                </c:pt>
                <c:pt idx="674">
                  <c:v>124.4</c:v>
                </c:pt>
                <c:pt idx="675">
                  <c:v>124.5</c:v>
                </c:pt>
                <c:pt idx="676">
                  <c:v>124.6</c:v>
                </c:pt>
                <c:pt idx="677">
                  <c:v>124.7</c:v>
                </c:pt>
                <c:pt idx="678">
                  <c:v>124.8</c:v>
                </c:pt>
                <c:pt idx="679">
                  <c:v>124.9</c:v>
                </c:pt>
                <c:pt idx="680">
                  <c:v>125</c:v>
                </c:pt>
                <c:pt idx="681">
                  <c:v>125.1</c:v>
                </c:pt>
                <c:pt idx="682">
                  <c:v>125.2</c:v>
                </c:pt>
                <c:pt idx="683">
                  <c:v>125.3</c:v>
                </c:pt>
                <c:pt idx="684">
                  <c:v>125.4</c:v>
                </c:pt>
                <c:pt idx="685">
                  <c:v>125.5</c:v>
                </c:pt>
                <c:pt idx="686">
                  <c:v>125.6</c:v>
                </c:pt>
                <c:pt idx="687">
                  <c:v>125.7</c:v>
                </c:pt>
                <c:pt idx="688">
                  <c:v>125.8</c:v>
                </c:pt>
                <c:pt idx="689">
                  <c:v>125.9</c:v>
                </c:pt>
                <c:pt idx="690">
                  <c:v>126</c:v>
                </c:pt>
                <c:pt idx="691">
                  <c:v>126.1</c:v>
                </c:pt>
                <c:pt idx="692">
                  <c:v>126.2</c:v>
                </c:pt>
                <c:pt idx="693">
                  <c:v>126.3</c:v>
                </c:pt>
                <c:pt idx="694">
                  <c:v>126.4</c:v>
                </c:pt>
                <c:pt idx="695">
                  <c:v>126.5</c:v>
                </c:pt>
                <c:pt idx="696">
                  <c:v>126.6</c:v>
                </c:pt>
                <c:pt idx="697">
                  <c:v>126.7</c:v>
                </c:pt>
                <c:pt idx="698">
                  <c:v>126.8</c:v>
                </c:pt>
                <c:pt idx="699">
                  <c:v>126.9</c:v>
                </c:pt>
                <c:pt idx="700">
                  <c:v>127</c:v>
                </c:pt>
                <c:pt idx="701">
                  <c:v>127.1</c:v>
                </c:pt>
                <c:pt idx="702">
                  <c:v>127.2</c:v>
                </c:pt>
                <c:pt idx="703">
                  <c:v>127.3</c:v>
                </c:pt>
                <c:pt idx="704">
                  <c:v>127.4</c:v>
                </c:pt>
                <c:pt idx="705">
                  <c:v>127.5</c:v>
                </c:pt>
                <c:pt idx="706">
                  <c:v>127.6</c:v>
                </c:pt>
                <c:pt idx="707">
                  <c:v>127.7</c:v>
                </c:pt>
                <c:pt idx="708">
                  <c:v>127.8</c:v>
                </c:pt>
                <c:pt idx="709">
                  <c:v>127.9</c:v>
                </c:pt>
                <c:pt idx="710">
                  <c:v>128</c:v>
                </c:pt>
                <c:pt idx="711">
                  <c:v>128.1</c:v>
                </c:pt>
                <c:pt idx="712">
                  <c:v>128.19999999999999</c:v>
                </c:pt>
                <c:pt idx="713">
                  <c:v>128.30000000000001</c:v>
                </c:pt>
                <c:pt idx="714">
                  <c:v>128.4</c:v>
                </c:pt>
                <c:pt idx="715">
                  <c:v>128.5</c:v>
                </c:pt>
                <c:pt idx="716">
                  <c:v>128.6</c:v>
                </c:pt>
                <c:pt idx="717">
                  <c:v>128.69999999999999</c:v>
                </c:pt>
                <c:pt idx="718">
                  <c:v>128.80000000000001</c:v>
                </c:pt>
                <c:pt idx="719">
                  <c:v>128.9</c:v>
                </c:pt>
                <c:pt idx="720">
                  <c:v>129</c:v>
                </c:pt>
                <c:pt idx="721">
                  <c:v>129.1</c:v>
                </c:pt>
                <c:pt idx="722">
                  <c:v>129.19999999999999</c:v>
                </c:pt>
                <c:pt idx="723">
                  <c:v>129.30000000000001</c:v>
                </c:pt>
                <c:pt idx="724">
                  <c:v>129.4</c:v>
                </c:pt>
                <c:pt idx="725">
                  <c:v>129.5</c:v>
                </c:pt>
                <c:pt idx="726">
                  <c:v>129.6</c:v>
                </c:pt>
                <c:pt idx="727">
                  <c:v>129.69999999999999</c:v>
                </c:pt>
                <c:pt idx="728">
                  <c:v>129.80000000000001</c:v>
                </c:pt>
                <c:pt idx="729">
                  <c:v>129.9</c:v>
                </c:pt>
                <c:pt idx="730">
                  <c:v>130</c:v>
                </c:pt>
                <c:pt idx="731">
                  <c:v>130.1</c:v>
                </c:pt>
                <c:pt idx="732">
                  <c:v>130.19999999999999</c:v>
                </c:pt>
                <c:pt idx="733">
                  <c:v>130.30000000000001</c:v>
                </c:pt>
                <c:pt idx="734">
                  <c:v>130.4</c:v>
                </c:pt>
                <c:pt idx="735">
                  <c:v>130.5</c:v>
                </c:pt>
                <c:pt idx="736">
                  <c:v>130.6</c:v>
                </c:pt>
                <c:pt idx="737">
                  <c:v>130.69999999999999</c:v>
                </c:pt>
                <c:pt idx="738">
                  <c:v>130.80000000000001</c:v>
                </c:pt>
                <c:pt idx="739">
                  <c:v>130.9</c:v>
                </c:pt>
                <c:pt idx="740">
                  <c:v>131</c:v>
                </c:pt>
                <c:pt idx="741">
                  <c:v>131.1</c:v>
                </c:pt>
                <c:pt idx="742">
                  <c:v>131.19999999999999</c:v>
                </c:pt>
                <c:pt idx="743">
                  <c:v>131.30000000000001</c:v>
                </c:pt>
                <c:pt idx="744">
                  <c:v>131.4</c:v>
                </c:pt>
                <c:pt idx="745">
                  <c:v>131.5</c:v>
                </c:pt>
                <c:pt idx="746">
                  <c:v>131.6</c:v>
                </c:pt>
                <c:pt idx="747">
                  <c:v>131.69999999999999</c:v>
                </c:pt>
                <c:pt idx="748">
                  <c:v>131.80000000000001</c:v>
                </c:pt>
                <c:pt idx="749">
                  <c:v>131.9</c:v>
                </c:pt>
                <c:pt idx="750">
                  <c:v>132</c:v>
                </c:pt>
                <c:pt idx="751">
                  <c:v>132.1</c:v>
                </c:pt>
                <c:pt idx="752">
                  <c:v>132.19999999999999</c:v>
                </c:pt>
                <c:pt idx="753">
                  <c:v>132.30000000000001</c:v>
                </c:pt>
                <c:pt idx="754">
                  <c:v>132.4</c:v>
                </c:pt>
                <c:pt idx="755">
                  <c:v>132.5</c:v>
                </c:pt>
                <c:pt idx="756">
                  <c:v>132.6</c:v>
                </c:pt>
                <c:pt idx="757">
                  <c:v>132.69999999999999</c:v>
                </c:pt>
                <c:pt idx="758">
                  <c:v>132.80000000000001</c:v>
                </c:pt>
                <c:pt idx="759">
                  <c:v>132.9</c:v>
                </c:pt>
                <c:pt idx="760">
                  <c:v>133</c:v>
                </c:pt>
                <c:pt idx="761">
                  <c:v>133.1</c:v>
                </c:pt>
                <c:pt idx="762">
                  <c:v>133.19999999999999</c:v>
                </c:pt>
                <c:pt idx="763">
                  <c:v>133.30000000000001</c:v>
                </c:pt>
                <c:pt idx="764">
                  <c:v>133.4</c:v>
                </c:pt>
                <c:pt idx="765">
                  <c:v>133.5</c:v>
                </c:pt>
                <c:pt idx="766">
                  <c:v>133.6</c:v>
                </c:pt>
                <c:pt idx="767">
                  <c:v>133.69999999999999</c:v>
                </c:pt>
                <c:pt idx="768">
                  <c:v>133.80000000000001</c:v>
                </c:pt>
                <c:pt idx="769">
                  <c:v>133.9</c:v>
                </c:pt>
                <c:pt idx="770">
                  <c:v>134</c:v>
                </c:pt>
                <c:pt idx="771">
                  <c:v>134.1</c:v>
                </c:pt>
                <c:pt idx="772">
                  <c:v>134.19999999999999</c:v>
                </c:pt>
                <c:pt idx="773">
                  <c:v>134.30000000000001</c:v>
                </c:pt>
                <c:pt idx="774">
                  <c:v>134.4</c:v>
                </c:pt>
                <c:pt idx="775">
                  <c:v>134.5</c:v>
                </c:pt>
                <c:pt idx="776">
                  <c:v>134.6</c:v>
                </c:pt>
                <c:pt idx="777">
                  <c:v>134.69999999999999</c:v>
                </c:pt>
                <c:pt idx="778">
                  <c:v>134.80000000000001</c:v>
                </c:pt>
                <c:pt idx="779">
                  <c:v>134.9</c:v>
                </c:pt>
                <c:pt idx="780">
                  <c:v>135</c:v>
                </c:pt>
                <c:pt idx="781">
                  <c:v>135.1</c:v>
                </c:pt>
                <c:pt idx="782">
                  <c:v>135.19999999999999</c:v>
                </c:pt>
                <c:pt idx="783">
                  <c:v>135.30000000000001</c:v>
                </c:pt>
                <c:pt idx="784">
                  <c:v>135.4</c:v>
                </c:pt>
                <c:pt idx="785">
                  <c:v>135.5</c:v>
                </c:pt>
                <c:pt idx="786">
                  <c:v>135.6</c:v>
                </c:pt>
                <c:pt idx="787">
                  <c:v>135.69999999999999</c:v>
                </c:pt>
                <c:pt idx="788">
                  <c:v>135.80000000000001</c:v>
                </c:pt>
                <c:pt idx="789">
                  <c:v>135.9</c:v>
                </c:pt>
                <c:pt idx="790">
                  <c:v>136</c:v>
                </c:pt>
                <c:pt idx="791">
                  <c:v>136.1</c:v>
                </c:pt>
                <c:pt idx="792">
                  <c:v>136.19999999999999</c:v>
                </c:pt>
                <c:pt idx="793">
                  <c:v>136.30000000000001</c:v>
                </c:pt>
                <c:pt idx="794">
                  <c:v>136.4</c:v>
                </c:pt>
                <c:pt idx="795">
                  <c:v>136.5</c:v>
                </c:pt>
                <c:pt idx="796">
                  <c:v>136.6</c:v>
                </c:pt>
                <c:pt idx="797">
                  <c:v>136.69999999999999</c:v>
                </c:pt>
                <c:pt idx="798">
                  <c:v>136.80000000000001</c:v>
                </c:pt>
                <c:pt idx="799">
                  <c:v>136.9</c:v>
                </c:pt>
                <c:pt idx="800">
                  <c:v>137</c:v>
                </c:pt>
                <c:pt idx="801">
                  <c:v>137.1</c:v>
                </c:pt>
                <c:pt idx="802">
                  <c:v>137.19999999999999</c:v>
                </c:pt>
                <c:pt idx="803">
                  <c:v>137.30000000000001</c:v>
                </c:pt>
                <c:pt idx="804">
                  <c:v>137.4</c:v>
                </c:pt>
                <c:pt idx="805">
                  <c:v>137.5</c:v>
                </c:pt>
                <c:pt idx="806">
                  <c:v>137.6</c:v>
                </c:pt>
                <c:pt idx="807">
                  <c:v>137.69999999999999</c:v>
                </c:pt>
                <c:pt idx="808">
                  <c:v>137.80000000000001</c:v>
                </c:pt>
                <c:pt idx="809">
                  <c:v>137.9</c:v>
                </c:pt>
                <c:pt idx="810">
                  <c:v>138</c:v>
                </c:pt>
                <c:pt idx="811">
                  <c:v>138.1</c:v>
                </c:pt>
                <c:pt idx="812">
                  <c:v>138.19999999999999</c:v>
                </c:pt>
                <c:pt idx="813">
                  <c:v>138.30000000000001</c:v>
                </c:pt>
                <c:pt idx="814">
                  <c:v>138.4</c:v>
                </c:pt>
                <c:pt idx="815">
                  <c:v>138.5</c:v>
                </c:pt>
                <c:pt idx="816">
                  <c:v>138.6</c:v>
                </c:pt>
                <c:pt idx="817">
                  <c:v>138.69999999999999</c:v>
                </c:pt>
                <c:pt idx="818">
                  <c:v>138.80000000000001</c:v>
                </c:pt>
                <c:pt idx="819">
                  <c:v>138.9</c:v>
                </c:pt>
                <c:pt idx="820">
                  <c:v>139</c:v>
                </c:pt>
                <c:pt idx="821">
                  <c:v>139.1</c:v>
                </c:pt>
                <c:pt idx="822">
                  <c:v>139.19999999999999</c:v>
                </c:pt>
                <c:pt idx="823">
                  <c:v>139.30000000000001</c:v>
                </c:pt>
                <c:pt idx="824">
                  <c:v>139.4</c:v>
                </c:pt>
                <c:pt idx="825">
                  <c:v>139.5</c:v>
                </c:pt>
                <c:pt idx="826">
                  <c:v>139.6</c:v>
                </c:pt>
                <c:pt idx="827">
                  <c:v>139.69999999999999</c:v>
                </c:pt>
                <c:pt idx="828">
                  <c:v>139.80000000000001</c:v>
                </c:pt>
                <c:pt idx="829">
                  <c:v>139.9</c:v>
                </c:pt>
                <c:pt idx="830">
                  <c:v>140</c:v>
                </c:pt>
                <c:pt idx="831">
                  <c:v>140.1</c:v>
                </c:pt>
                <c:pt idx="832">
                  <c:v>140.19999999999999</c:v>
                </c:pt>
                <c:pt idx="833">
                  <c:v>140.30000000000001</c:v>
                </c:pt>
                <c:pt idx="834">
                  <c:v>140.4</c:v>
                </c:pt>
                <c:pt idx="835">
                  <c:v>140.5</c:v>
                </c:pt>
                <c:pt idx="836">
                  <c:v>140.6</c:v>
                </c:pt>
                <c:pt idx="837">
                  <c:v>140.69999999999999</c:v>
                </c:pt>
                <c:pt idx="838">
                  <c:v>140.80000000000001</c:v>
                </c:pt>
                <c:pt idx="839">
                  <c:v>140.9</c:v>
                </c:pt>
                <c:pt idx="840">
                  <c:v>141</c:v>
                </c:pt>
                <c:pt idx="841">
                  <c:v>141.1</c:v>
                </c:pt>
                <c:pt idx="842">
                  <c:v>141.19999999999999</c:v>
                </c:pt>
                <c:pt idx="843">
                  <c:v>141.30000000000001</c:v>
                </c:pt>
                <c:pt idx="844">
                  <c:v>141.4</c:v>
                </c:pt>
                <c:pt idx="845">
                  <c:v>141.5</c:v>
                </c:pt>
                <c:pt idx="846">
                  <c:v>141.6</c:v>
                </c:pt>
                <c:pt idx="847">
                  <c:v>141.69999999999999</c:v>
                </c:pt>
                <c:pt idx="848">
                  <c:v>141.80000000000001</c:v>
                </c:pt>
                <c:pt idx="849">
                  <c:v>141.9</c:v>
                </c:pt>
                <c:pt idx="850">
                  <c:v>142</c:v>
                </c:pt>
                <c:pt idx="851">
                  <c:v>142.1</c:v>
                </c:pt>
                <c:pt idx="852">
                  <c:v>142.19999999999999</c:v>
                </c:pt>
                <c:pt idx="853">
                  <c:v>142.30000000000001</c:v>
                </c:pt>
                <c:pt idx="854">
                  <c:v>142.4</c:v>
                </c:pt>
                <c:pt idx="855">
                  <c:v>142.5</c:v>
                </c:pt>
                <c:pt idx="856">
                  <c:v>142.6</c:v>
                </c:pt>
                <c:pt idx="857">
                  <c:v>142.69999999999999</c:v>
                </c:pt>
                <c:pt idx="858">
                  <c:v>142.80000000000001</c:v>
                </c:pt>
                <c:pt idx="859">
                  <c:v>142.9</c:v>
                </c:pt>
                <c:pt idx="860">
                  <c:v>143</c:v>
                </c:pt>
                <c:pt idx="861">
                  <c:v>143.1</c:v>
                </c:pt>
                <c:pt idx="862">
                  <c:v>143.19999999999999</c:v>
                </c:pt>
                <c:pt idx="863">
                  <c:v>143.30000000000001</c:v>
                </c:pt>
                <c:pt idx="864">
                  <c:v>143.4</c:v>
                </c:pt>
                <c:pt idx="865">
                  <c:v>143.5</c:v>
                </c:pt>
                <c:pt idx="866">
                  <c:v>143.6</c:v>
                </c:pt>
                <c:pt idx="867">
                  <c:v>143.69999999999999</c:v>
                </c:pt>
                <c:pt idx="868">
                  <c:v>143.80000000000001</c:v>
                </c:pt>
                <c:pt idx="869">
                  <c:v>143.9</c:v>
                </c:pt>
                <c:pt idx="870">
                  <c:v>144</c:v>
                </c:pt>
                <c:pt idx="871">
                  <c:v>144.1</c:v>
                </c:pt>
                <c:pt idx="872">
                  <c:v>144.19999999999999</c:v>
                </c:pt>
                <c:pt idx="873">
                  <c:v>144.30000000000001</c:v>
                </c:pt>
                <c:pt idx="874">
                  <c:v>144.4</c:v>
                </c:pt>
                <c:pt idx="875">
                  <c:v>144.5</c:v>
                </c:pt>
                <c:pt idx="876">
                  <c:v>144.6</c:v>
                </c:pt>
                <c:pt idx="877">
                  <c:v>144.69999999999999</c:v>
                </c:pt>
                <c:pt idx="878">
                  <c:v>144.80000000000001</c:v>
                </c:pt>
                <c:pt idx="879">
                  <c:v>144.9</c:v>
                </c:pt>
                <c:pt idx="880">
                  <c:v>145</c:v>
                </c:pt>
                <c:pt idx="881">
                  <c:v>145.1</c:v>
                </c:pt>
                <c:pt idx="882">
                  <c:v>145.19999999999999</c:v>
                </c:pt>
                <c:pt idx="883">
                  <c:v>145.30000000000001</c:v>
                </c:pt>
                <c:pt idx="884">
                  <c:v>145.4</c:v>
                </c:pt>
                <c:pt idx="885">
                  <c:v>145.5</c:v>
                </c:pt>
                <c:pt idx="886">
                  <c:v>145.6</c:v>
                </c:pt>
                <c:pt idx="887">
                  <c:v>145.69999999999999</c:v>
                </c:pt>
                <c:pt idx="888">
                  <c:v>145.80000000000001</c:v>
                </c:pt>
                <c:pt idx="889">
                  <c:v>145.9</c:v>
                </c:pt>
                <c:pt idx="890">
                  <c:v>146.04999999999899</c:v>
                </c:pt>
              </c:numCache>
            </c:numRef>
          </c:xVal>
          <c:yVal>
            <c:numRef>
              <c:f>'[1]Löfgren "A"'!$C$8:$C$898</c:f>
              <c:numCache>
                <c:formatCode>General</c:formatCode>
                <c:ptCount val="891"/>
                <c:pt idx="0">
                  <c:v>1.3926685663258773</c:v>
                </c:pt>
                <c:pt idx="1">
                  <c:v>1.3725148671143117</c:v>
                </c:pt>
                <c:pt idx="2">
                  <c:v>1.3524835373232911</c:v>
                </c:pt>
                <c:pt idx="3">
                  <c:v>1.3325738904550519</c:v>
                </c:pt>
                <c:pt idx="4">
                  <c:v>1.3127852452653066</c:v>
                </c:pt>
                <c:pt idx="5">
                  <c:v>1.2931169257120843</c:v>
                </c:pt>
                <c:pt idx="6">
                  <c:v>1.273568260905364</c:v>
                </c:pt>
                <c:pt idx="7">
                  <c:v>1.2541385850570741</c:v>
                </c:pt>
                <c:pt idx="8">
                  <c:v>1.2348272374318761</c:v>
                </c:pt>
                <c:pt idx="9">
                  <c:v>1.2156335622984713</c:v>
                </c:pt>
                <c:pt idx="10">
                  <c:v>1.1965569088814014</c:v>
                </c:pt>
                <c:pt idx="11">
                  <c:v>1.1775966313134951</c:v>
                </c:pt>
                <c:pt idx="12">
                  <c:v>1.1587520885888907</c:v>
                </c:pt>
                <c:pt idx="13">
                  <c:v>1.1400226445165593</c:v>
                </c:pt>
                <c:pt idx="14">
                  <c:v>1.1214076676743439</c:v>
                </c:pt>
                <c:pt idx="15">
                  <c:v>1.1029065313636224</c:v>
                </c:pt>
                <c:pt idx="16">
                  <c:v>1.0845186135644127</c:v>
                </c:pt>
                <c:pt idx="17">
                  <c:v>1.0662432968910522</c:v>
                </c:pt>
                <c:pt idx="18">
                  <c:v>1.0480799685483539</c:v>
                </c:pt>
                <c:pt idx="19">
                  <c:v>1.0300280202882774</c:v>
                </c:pt>
                <c:pt idx="20">
                  <c:v>1.012086848367165</c:v>
                </c:pt>
                <c:pt idx="21">
                  <c:v>0.99425585350331502</c:v>
                </c:pt>
                <c:pt idx="22">
                  <c:v>0.97653444083521634</c:v>
                </c:pt>
                <c:pt idx="23">
                  <c:v>0.95892201988011649</c:v>
                </c:pt>
                <c:pt idx="24">
                  <c:v>0.94141800449319035</c:v>
                </c:pt>
                <c:pt idx="25">
                  <c:v>0.92402181282704632</c:v>
                </c:pt>
                <c:pt idx="26">
                  <c:v>0.90673286729181157</c:v>
                </c:pt>
                <c:pt idx="27">
                  <c:v>0.88955059451554774</c:v>
                </c:pt>
                <c:pt idx="28">
                  <c:v>0.87247442530526342</c:v>
                </c:pt>
                <c:pt idx="29">
                  <c:v>0.85550379460822512</c:v>
                </c:pt>
                <c:pt idx="30">
                  <c:v>0.8386381414737798</c:v>
                </c:pt>
                <c:pt idx="31">
                  <c:v>0.82187690901559662</c:v>
                </c:pt>
                <c:pt idx="32">
                  <c:v>0.80521954437430665</c:v>
                </c:pt>
                <c:pt idx="33">
                  <c:v>0.78454306689910425</c:v>
                </c:pt>
                <c:pt idx="34">
                  <c:v>0.77221422701876818</c:v>
                </c:pt>
                <c:pt idx="35">
                  <c:v>0.75586518839044459</c:v>
                </c:pt>
                <c:pt idx="36">
                  <c:v>0.73961784567905653</c:v>
                </c:pt>
                <c:pt idx="37">
                  <c:v>0.72347166561445064</c:v>
                </c:pt>
                <c:pt idx="38">
                  <c:v>0.70742611873803796</c:v>
                </c:pt>
                <c:pt idx="39">
                  <c:v>0.69148067936815849</c:v>
                </c:pt>
                <c:pt idx="40">
                  <c:v>0.67563482556606047</c:v>
                </c:pt>
                <c:pt idx="41">
                  <c:v>0.65988803910203231</c:v>
                </c:pt>
                <c:pt idx="42">
                  <c:v>0.64423980542206394</c:v>
                </c:pt>
                <c:pt idx="43">
                  <c:v>0.6286896136147675</c:v>
                </c:pt>
                <c:pt idx="44">
                  <c:v>0.61323695637875275</c:v>
                </c:pt>
                <c:pt idx="45">
                  <c:v>0.59788132999029386</c:v>
                </c:pt>
                <c:pt idx="46">
                  <c:v>0.58262223427135496</c:v>
                </c:pt>
                <c:pt idx="47">
                  <c:v>0.56745917255799228</c:v>
                </c:pt>
                <c:pt idx="48">
                  <c:v>0.5523916516690619</c:v>
                </c:pt>
                <c:pt idx="49">
                  <c:v>0.53741918187533244</c:v>
                </c:pt>
                <c:pt idx="50">
                  <c:v>0.52254127686882512</c:v>
                </c:pt>
                <c:pt idx="51">
                  <c:v>0.50775745373261927</c:v>
                </c:pt>
                <c:pt idx="52">
                  <c:v>0.49306723291082122</c:v>
                </c:pt>
                <c:pt idx="53">
                  <c:v>0.47847013817903061</c:v>
                </c:pt>
                <c:pt idx="54">
                  <c:v>0.46396569661500564</c:v>
                </c:pt>
                <c:pt idx="55">
                  <c:v>0.44955343856964802</c:v>
                </c:pt>
                <c:pt idx="56">
                  <c:v>0.43523289763838591</c:v>
                </c:pt>
                <c:pt idx="57">
                  <c:v>0.42100361063272729</c:v>
                </c:pt>
                <c:pt idx="58">
                  <c:v>0.40686511755225396</c:v>
                </c:pt>
                <c:pt idx="59">
                  <c:v>0.392816961556818</c:v>
                </c:pt>
                <c:pt idx="60">
                  <c:v>0.3788586889390686</c:v>
                </c:pt>
                <c:pt idx="61">
                  <c:v>0.36498984909725962</c:v>
                </c:pt>
                <c:pt idx="62">
                  <c:v>0.35120999450835555</c:v>
                </c:pt>
                <c:pt idx="63">
                  <c:v>0.33751868070143587</c:v>
                </c:pt>
                <c:pt idx="64">
                  <c:v>0.32391546623131617</c:v>
                </c:pt>
                <c:pt idx="65">
                  <c:v>0.31039991265252453</c:v>
                </c:pt>
                <c:pt idx="66">
                  <c:v>0.29697158449349814</c:v>
                </c:pt>
                <c:pt idx="67">
                  <c:v>0.28363004923107127</c:v>
                </c:pt>
                <c:pt idx="68">
                  <c:v>0.27037487726520837</c:v>
                </c:pt>
                <c:pt idx="69">
                  <c:v>0.25720564189403206</c:v>
                </c:pt>
                <c:pt idx="70">
                  <c:v>0.24412191928913174</c:v>
                </c:pt>
                <c:pt idx="71">
                  <c:v>0.23112328847101438</c:v>
                </c:pt>
                <c:pt idx="72">
                  <c:v>0.21820933128493536</c:v>
                </c:pt>
                <c:pt idx="73">
                  <c:v>0.2053796323769248</c:v>
                </c:pt>
                <c:pt idx="74">
                  <c:v>0.19263377917009095</c:v>
                </c:pt>
                <c:pt idx="75">
                  <c:v>0.17997136184106566</c:v>
                </c:pt>
                <c:pt idx="76">
                  <c:v>0.16739197329685496</c:v>
                </c:pt>
                <c:pt idx="77">
                  <c:v>0.15489520915184585</c:v>
                </c:pt>
                <c:pt idx="78">
                  <c:v>0.1424806677049375</c:v>
                </c:pt>
                <c:pt idx="79">
                  <c:v>0.13014794991713785</c:v>
                </c:pt>
                <c:pt idx="80">
                  <c:v>0.11789665938920635</c:v>
                </c:pt>
                <c:pt idx="81">
                  <c:v>0.10572640233960229</c:v>
                </c:pt>
                <c:pt idx="82">
                  <c:v>9.3636787582585868E-2</c:v>
                </c:pt>
                <c:pt idx="83">
                  <c:v>8.1627426506692302E-2</c:v>
                </c:pt>
                <c:pt idx="84">
                  <c:v>6.9697933053234351E-2</c:v>
                </c:pt>
                <c:pt idx="85">
                  <c:v>5.7847923695145909E-2</c:v>
                </c:pt>
                <c:pt idx="86">
                  <c:v>4.6077017416031651E-2</c:v>
                </c:pt>
                <c:pt idx="87">
                  <c:v>3.4384835689344584E-2</c:v>
                </c:pt>
                <c:pt idx="88">
                  <c:v>2.2771002457908196E-2</c:v>
                </c:pt>
                <c:pt idx="89">
                  <c:v>1.1235144113481255E-2</c:v>
                </c:pt>
                <c:pt idx="90">
                  <c:v>-2.2311052330081793E-4</c:v>
                </c:pt>
                <c:pt idx="91">
                  <c:v>-1.1604130222970355E-2</c:v>
                </c:pt>
                <c:pt idx="92">
                  <c:v>-2.290828136687395E-2</c:v>
                </c:pt>
                <c:pt idx="93">
                  <c:v>-3.4135927966779889E-2</c:v>
                </c:pt>
                <c:pt idx="94">
                  <c:v>-4.5287431684240431E-2</c:v>
                </c:pt>
                <c:pt idx="95">
                  <c:v>-5.636315184966989E-2</c:v>
                </c:pt>
                <c:pt idx="96">
                  <c:v>-6.7363445481429807E-2</c:v>
                </c:pt>
                <c:pt idx="97">
                  <c:v>-7.8288667304555304E-2</c:v>
                </c:pt>
                <c:pt idx="98">
                  <c:v>-8.9139169769342885E-2</c:v>
                </c:pt>
                <c:pt idx="99">
                  <c:v>-9.9915303069792571E-2</c:v>
                </c:pt>
                <c:pt idx="100">
                  <c:v>-0.11061741516184043</c:v>
                </c:pt>
                <c:pt idx="101">
                  <c:v>-0.12124585178141345</c:v>
                </c:pt>
                <c:pt idx="102">
                  <c:v>-0.1318009564622713</c:v>
                </c:pt>
                <c:pt idx="103">
                  <c:v>-0.14228307055379119</c:v>
                </c:pt>
                <c:pt idx="104">
                  <c:v>-0.15269253323842236</c:v>
                </c:pt>
                <c:pt idx="105">
                  <c:v>-0.16302968154906239</c:v>
                </c:pt>
                <c:pt idx="106">
                  <c:v>-0.17329485038628789</c:v>
                </c:pt>
                <c:pt idx="107">
                  <c:v>-0.18348837253535422</c:v>
                </c:pt>
                <c:pt idx="108">
                  <c:v>-0.19361057868302467</c:v>
                </c:pt>
                <c:pt idx="109">
                  <c:v>-0.20366179743430024</c:v>
                </c:pt>
                <c:pt idx="110">
                  <c:v>-0.21364235532899301</c:v>
                </c:pt>
                <c:pt idx="111">
                  <c:v>-0.22355257685799756</c:v>
                </c:pt>
                <c:pt idx="112">
                  <c:v>-0.2333927844796051</c:v>
                </c:pt>
                <c:pt idx="113">
                  <c:v>-0.24316329863551189</c:v>
                </c:pt>
                <c:pt idx="114">
                  <c:v>-0.25286443776676748</c:v>
                </c:pt>
                <c:pt idx="115">
                  <c:v>-0.26249651832946341</c:v>
                </c:pt>
                <c:pt idx="116">
                  <c:v>-0.27205985481043626</c:v>
                </c:pt>
                <c:pt idx="117">
                  <c:v>-0.281554759742626</c:v>
                </c:pt>
                <c:pt idx="118">
                  <c:v>-0.29098154372044505</c:v>
                </c:pt>
                <c:pt idx="119">
                  <c:v>-0.30034051541492701</c:v>
                </c:pt>
                <c:pt idx="120">
                  <c:v>-0.30963198158872274</c:v>
                </c:pt>
                <c:pt idx="121">
                  <c:v>-0.31885624711102523</c:v>
                </c:pt>
                <c:pt idx="122">
                  <c:v>-0.3280136149722459</c:v>
                </c:pt>
                <c:pt idx="123">
                  <c:v>-0.33710438629866246</c:v>
                </c:pt>
                <c:pt idx="124">
                  <c:v>-0.34612886036684287</c:v>
                </c:pt>
                <c:pt idx="125">
                  <c:v>-0.3550873346180019</c:v>
                </c:pt>
                <c:pt idx="126">
                  <c:v>-0.36398010467216579</c:v>
                </c:pt>
                <c:pt idx="127">
                  <c:v>-0.37280746434219836</c:v>
                </c:pt>
                <c:pt idx="128">
                  <c:v>-0.38156970564782</c:v>
                </c:pt>
                <c:pt idx="129">
                  <c:v>-0.39026711882929277</c:v>
                </c:pt>
                <c:pt idx="130">
                  <c:v>-0.39889999236114448</c:v>
                </c:pt>
                <c:pt idx="131">
                  <c:v>-0.40746861296568682</c:v>
                </c:pt>
                <c:pt idx="132">
                  <c:v>-0.41597326562646586</c:v>
                </c:pt>
                <c:pt idx="133">
                  <c:v>-0.42441423360147468</c:v>
                </c:pt>
                <c:pt idx="134">
                  <c:v>-0.43279179843635873</c:v>
                </c:pt>
                <c:pt idx="135">
                  <c:v>-0.44110623997751119</c:v>
                </c:pt>
                <c:pt idx="136">
                  <c:v>-0.44935783638488047</c:v>
                </c:pt>
                <c:pt idx="137">
                  <c:v>-0.45754686414487367</c:v>
                </c:pt>
                <c:pt idx="138">
                  <c:v>-0.4656735980829545</c:v>
                </c:pt>
                <c:pt idx="139">
                  <c:v>-0.47373831137632649</c:v>
                </c:pt>
                <c:pt idx="140">
                  <c:v>-0.48174127556623247</c:v>
                </c:pt>
                <c:pt idx="141">
                  <c:v>-0.48968276057044591</c:v>
                </c:pt>
                <c:pt idx="142">
                  <c:v>-0.4975630346953821</c:v>
                </c:pt>
                <c:pt idx="143">
                  <c:v>-0.50538236464828401</c:v>
                </c:pt>
                <c:pt idx="144">
                  <c:v>-0.51314101554919134</c:v>
                </c:pt>
                <c:pt idx="145">
                  <c:v>-0.52083925094279948</c:v>
                </c:pt>
                <c:pt idx="146">
                  <c:v>-0.52847733281034337</c:v>
                </c:pt>
                <c:pt idx="147">
                  <c:v>-0.53605552158118286</c:v>
                </c:pt>
                <c:pt idx="148">
                  <c:v>-0.54357407614444142</c:v>
                </c:pt>
                <c:pt idx="149">
                  <c:v>-0.5510332538603997</c:v>
                </c:pt>
                <c:pt idx="150">
                  <c:v>-0.55843331057196011</c:v>
                </c:pt>
                <c:pt idx="151">
                  <c:v>-0.56577450061580947</c:v>
                </c:pt>
                <c:pt idx="152">
                  <c:v>-0.57305707683363494</c:v>
                </c:pt>
                <c:pt idx="153">
                  <c:v>-0.58028129058321554</c:v>
                </c:pt>
                <c:pt idx="154">
                  <c:v>-0.58744739174928284</c:v>
                </c:pt>
                <c:pt idx="155">
                  <c:v>-0.59455562875449885</c:v>
                </c:pt>
                <c:pt idx="156">
                  <c:v>-0.60160624857011058</c:v>
                </c:pt>
                <c:pt idx="157">
                  <c:v>-0.60859949672674674</c:v>
                </c:pt>
                <c:pt idx="158">
                  <c:v>-0.61553561732486983</c:v>
                </c:pt>
                <c:pt idx="159">
                  <c:v>-0.62241485304531707</c:v>
                </c:pt>
                <c:pt idx="160">
                  <c:v>-0.62923744515972047</c:v>
                </c:pt>
                <c:pt idx="161">
                  <c:v>-0.63600363354072087</c:v>
                </c:pt>
                <c:pt idx="162">
                  <c:v>-0.64271365667224956</c:v>
                </c:pt>
                <c:pt idx="163">
                  <c:v>-0.64936775165956817</c:v>
                </c:pt>
                <c:pt idx="164">
                  <c:v>-0.65596615423939753</c:v>
                </c:pt>
                <c:pt idx="165">
                  <c:v>-0.66250909878970887</c:v>
                </c:pt>
                <c:pt idx="166">
                  <c:v>-0.66899681833974256</c:v>
                </c:pt>
                <c:pt idx="167">
                  <c:v>-0.67542954457960036</c:v>
                </c:pt>
                <c:pt idx="168">
                  <c:v>-0.68180750787007938</c:v>
                </c:pt>
                <c:pt idx="169">
                  <c:v>-0.68813093725214713</c:v>
                </c:pt>
                <c:pt idx="170">
                  <c:v>-0.69440006045648772</c:v>
                </c:pt>
                <c:pt idx="171">
                  <c:v>-0.70061510391296622</c:v>
                </c:pt>
                <c:pt idx="172">
                  <c:v>-0.70677629275990839</c:v>
                </c:pt>
                <c:pt idx="173">
                  <c:v>-0.71288385085341588</c:v>
                </c:pt>
                <c:pt idx="174">
                  <c:v>-0.71893800077649317</c:v>
                </c:pt>
                <c:pt idx="175">
                  <c:v>-0.72493896384822065</c:v>
                </c:pt>
                <c:pt idx="176">
                  <c:v>-0.73088696013270393</c:v>
                </c:pt>
                <c:pt idx="177">
                  <c:v>-0.73678220844804798</c:v>
                </c:pt>
                <c:pt idx="178">
                  <c:v>-0.74262492637527089</c:v>
                </c:pt>
                <c:pt idx="179">
                  <c:v>-0.74841533026701512</c:v>
                </c:pt>
                <c:pt idx="180">
                  <c:v>-0.75415363525630497</c:v>
                </c:pt>
                <c:pt idx="181">
                  <c:v>-0.75984005526518317</c:v>
                </c:pt>
                <c:pt idx="182">
                  <c:v>-0.76547480301329784</c:v>
                </c:pt>
                <c:pt idx="183">
                  <c:v>-0.77105809002634373</c:v>
                </c:pt>
                <c:pt idx="184">
                  <c:v>-0.77659012664452121</c:v>
                </c:pt>
                <c:pt idx="185">
                  <c:v>-0.78207112203088514</c:v>
                </c:pt>
                <c:pt idx="186">
                  <c:v>-0.78750128417960497</c:v>
                </c:pt>
                <c:pt idx="187">
                  <c:v>-0.79288081992419279</c:v>
                </c:pt>
                <c:pt idx="188">
                  <c:v>-0.79820993494558579</c:v>
                </c:pt>
                <c:pt idx="189">
                  <c:v>-0.80348883378031033</c:v>
                </c:pt>
                <c:pt idx="190">
                  <c:v>-0.80871771982839391</c:v>
                </c:pt>
                <c:pt idx="191">
                  <c:v>-0.8138967953613232</c:v>
                </c:pt>
                <c:pt idx="192">
                  <c:v>-0.81902626152991687</c:v>
                </c:pt>
                <c:pt idx="193">
                  <c:v>-0.82410631837214154</c:v>
                </c:pt>
                <c:pt idx="194">
                  <c:v>-0.82913716482080702</c:v>
                </c:pt>
                <c:pt idx="195">
                  <c:v>-0.83411899871122586</c:v>
                </c:pt>
                <c:pt idx="196">
                  <c:v>-0.8390520167888873</c:v>
                </c:pt>
                <c:pt idx="197">
                  <c:v>-0.84393641471690728</c:v>
                </c:pt>
                <c:pt idx="198">
                  <c:v>-0.84877238708357794</c:v>
                </c:pt>
                <c:pt idx="199">
                  <c:v>-0.85356012740971465</c:v>
                </c:pt>
                <c:pt idx="200">
                  <c:v>-0.85829982815608119</c:v>
                </c:pt>
                <c:pt idx="201">
                  <c:v>-0.86299168073060883</c:v>
                </c:pt>
                <c:pt idx="202">
                  <c:v>-0.86763587549566523</c:v>
                </c:pt>
                <c:pt idx="203">
                  <c:v>-0.87223260177522732</c:v>
                </c:pt>
                <c:pt idx="204">
                  <c:v>-0.876782047861969</c:v>
                </c:pt>
                <c:pt idx="205">
                  <c:v>-0.88128440102434169</c:v>
                </c:pt>
                <c:pt idx="206">
                  <c:v>-0.88573984751349499</c:v>
                </c:pt>
                <c:pt idx="207">
                  <c:v>-0.89014857257035374</c:v>
                </c:pt>
                <c:pt idx="208">
                  <c:v>-0.89451076043231481</c:v>
                </c:pt>
                <c:pt idx="209">
                  <c:v>-0.89882659434019985</c:v>
                </c:pt>
                <c:pt idx="210">
                  <c:v>-0.9030962565449876</c:v>
                </c:pt>
                <c:pt idx="211">
                  <c:v>-0.90731992831451436</c:v>
                </c:pt>
                <c:pt idx="212">
                  <c:v>-0.91149778994010333</c:v>
                </c:pt>
                <c:pt idx="213">
                  <c:v>-0.91563002074320465</c:v>
                </c:pt>
                <c:pt idx="214">
                  <c:v>-0.91971679908192527</c:v>
                </c:pt>
                <c:pt idx="215">
                  <c:v>-0.92375830235753753</c:v>
                </c:pt>
                <c:pt idx="216">
                  <c:v>-0.92775470702086693</c:v>
                </c:pt>
                <c:pt idx="217">
                  <c:v>-0.93170618857872256</c:v>
                </c:pt>
                <c:pt idx="218">
                  <c:v>-0.93561292160025289</c:v>
                </c:pt>
                <c:pt idx="219">
                  <c:v>-0.93947507972316657</c:v>
                </c:pt>
                <c:pt idx="220">
                  <c:v>-0.94329283565998878</c:v>
                </c:pt>
                <c:pt idx="221">
                  <c:v>-0.94706636120429977</c:v>
                </c:pt>
                <c:pt idx="222">
                  <c:v>-0.95079582723676026</c:v>
                </c:pt>
                <c:pt idx="223">
                  <c:v>-0.95448140373128965</c:v>
                </c:pt>
                <c:pt idx="224">
                  <c:v>-0.95812325976103807</c:v>
                </c:pt>
                <c:pt idx="225">
                  <c:v>-0.96172156350441185</c:v>
                </c:pt>
                <c:pt idx="226">
                  <c:v>-0.96527648225097451</c:v>
                </c:pt>
                <c:pt idx="227">
                  <c:v>-0.96878818240735498</c:v>
                </c:pt>
                <c:pt idx="228">
                  <c:v>-0.97225682950310954</c:v>
                </c:pt>
                <c:pt idx="229">
                  <c:v>-0.97568258819646658</c:v>
                </c:pt>
                <c:pt idx="230">
                  <c:v>-0.97906562228011396</c:v>
                </c:pt>
                <c:pt idx="231">
                  <c:v>-0.98240609468687268</c:v>
                </c:pt>
                <c:pt idx="232">
                  <c:v>-0.98570416749542034</c:v>
                </c:pt>
                <c:pt idx="233">
                  <c:v>-0.98896000193578359</c:v>
                </c:pt>
                <c:pt idx="234">
                  <c:v>-0.99217375839502608</c:v>
                </c:pt>
                <c:pt idx="235">
                  <c:v>-0.99534559642271603</c:v>
                </c:pt>
                <c:pt idx="236">
                  <c:v>-0.99847567473639032</c:v>
                </c:pt>
                <c:pt idx="237">
                  <c:v>-1.0015641512270363</c:v>
                </c:pt>
                <c:pt idx="238">
                  <c:v>-1.0046111829644246</c:v>
                </c:pt>
                <c:pt idx="239">
                  <c:v>-1.007616926202541</c:v>
                </c:pt>
                <c:pt idx="240">
                  <c:v>-1.010581536384823</c:v>
                </c:pt>
                <c:pt idx="241">
                  <c:v>-1.0135051681494538</c:v>
                </c:pt>
                <c:pt idx="242">
                  <c:v>-1.0163879753345668</c:v>
                </c:pt>
                <c:pt idx="243">
                  <c:v>-1.0192301109835036</c:v>
                </c:pt>
                <c:pt idx="244">
                  <c:v>-1.0220317273498445</c:v>
                </c:pt>
                <c:pt idx="245">
                  <c:v>-1.0247929759025887</c:v>
                </c:pt>
                <c:pt idx="246">
                  <c:v>-1.0275140073312166</c:v>
                </c:pt>
                <c:pt idx="247">
                  <c:v>-1.030194971550678</c:v>
                </c:pt>
                <c:pt idx="248">
                  <c:v>-1.0328360177063836</c:v>
                </c:pt>
                <c:pt idx="249">
                  <c:v>-1.0354372941791894</c:v>
                </c:pt>
                <c:pt idx="250">
                  <c:v>-1.0379989485902605</c:v>
                </c:pt>
                <c:pt idx="251">
                  <c:v>-1.0405211278059561</c:v>
                </c:pt>
                <c:pt idx="252">
                  <c:v>-1.0430039779426465</c:v>
                </c:pt>
                <c:pt idx="253">
                  <c:v>-1.0454476443715528</c:v>
                </c:pt>
                <c:pt idx="254">
                  <c:v>-1.0478522717234497</c:v>
                </c:pt>
                <c:pt idx="255">
                  <c:v>-1.0502180038934199</c:v>
                </c:pt>
                <c:pt idx="256">
                  <c:v>-1.0525449840455003</c:v>
                </c:pt>
                <c:pt idx="257">
                  <c:v>-1.0548333546174007</c:v>
                </c:pt>
                <c:pt idx="258">
                  <c:v>-1.0570832573250328</c:v>
                </c:pt>
                <c:pt idx="259">
                  <c:v>-1.0592948331671259</c:v>
                </c:pt>
                <c:pt idx="260">
                  <c:v>-1.0614682224297987</c:v>
                </c:pt>
                <c:pt idx="261">
                  <c:v>-1.0636035646910074</c:v>
                </c:pt>
                <c:pt idx="262">
                  <c:v>-1.0657009988250579</c:v>
                </c:pt>
                <c:pt idx="263">
                  <c:v>-1.0677606630070038</c:v>
                </c:pt>
                <c:pt idx="264">
                  <c:v>-1.0697826947171265</c:v>
                </c:pt>
                <c:pt idx="265">
                  <c:v>-1.0717672307452268</c:v>
                </c:pt>
                <c:pt idx="266">
                  <c:v>-1.0737144071949878</c:v>
                </c:pt>
                <c:pt idx="267">
                  <c:v>-1.075624359488291</c:v>
                </c:pt>
                <c:pt idx="268">
                  <c:v>-1.077497222369491</c:v>
                </c:pt>
                <c:pt idx="269">
                  <c:v>-1.0793331299096387</c:v>
                </c:pt>
                <c:pt idx="270">
                  <c:v>-1.0811322155106886</c:v>
                </c:pt>
                <c:pt idx="271">
                  <c:v>-1.082894611909694</c:v>
                </c:pt>
                <c:pt idx="272">
                  <c:v>-1.0846204511829178</c:v>
                </c:pt>
                <c:pt idx="273">
                  <c:v>-1.0863098647499925</c:v>
                </c:pt>
                <c:pt idx="274">
                  <c:v>-1.0879629833779489</c:v>
                </c:pt>
                <c:pt idx="275">
                  <c:v>-1.0895799371853165</c:v>
                </c:pt>
                <c:pt idx="276">
                  <c:v>-1.091160855646109</c:v>
                </c:pt>
                <c:pt idx="277">
                  <c:v>-1.0927058675938106</c:v>
                </c:pt>
                <c:pt idx="278">
                  <c:v>-1.0942151012253944</c:v>
                </c:pt>
                <c:pt idx="279">
                  <c:v>-1.0956886841051734</c:v>
                </c:pt>
                <c:pt idx="280">
                  <c:v>-1.0971267431687579</c:v>
                </c:pt>
                <c:pt idx="281">
                  <c:v>-1.0985294047269107</c:v>
                </c:pt>
                <c:pt idx="282">
                  <c:v>-1.099896794469398</c:v>
                </c:pt>
                <c:pt idx="283">
                  <c:v>-1.1012290374687801</c:v>
                </c:pt>
                <c:pt idx="284">
                  <c:v>-1.1025262581842057</c:v>
                </c:pt>
                <c:pt idx="285">
                  <c:v>-1.1037885804652419</c:v>
                </c:pt>
                <c:pt idx="286">
                  <c:v>-1.1050161275554728</c:v>
                </c:pt>
                <c:pt idx="287">
                  <c:v>-1.1062090220963192</c:v>
                </c:pt>
                <c:pt idx="288">
                  <c:v>-1.1073673861306403</c:v>
                </c:pt>
                <c:pt idx="289">
                  <c:v>-1.1084913411064434</c:v>
                </c:pt>
                <c:pt idx="290">
                  <c:v>-1.1095810078804504</c:v>
                </c:pt>
                <c:pt idx="291">
                  <c:v>-1.1106365067217325</c:v>
                </c:pt>
                <c:pt idx="292">
                  <c:v>-1.1116579573152343</c:v>
                </c:pt>
                <c:pt idx="293">
                  <c:v>-1.1126454787653799</c:v>
                </c:pt>
                <c:pt idx="294">
                  <c:v>-1.1135991895995438</c:v>
                </c:pt>
                <c:pt idx="295">
                  <c:v>-1.1145192077715365</c:v>
                </c:pt>
                <c:pt idx="296">
                  <c:v>-1.1154056506651138</c:v>
                </c:pt>
                <c:pt idx="297">
                  <c:v>-1.1162586350973669</c:v>
                </c:pt>
                <c:pt idx="298">
                  <c:v>-1.1170782773221717</c:v>
                </c:pt>
                <c:pt idx="299">
                  <c:v>-1.1178646930335567</c:v>
                </c:pt>
                <c:pt idx="300">
                  <c:v>-1.1186179973691068</c:v>
                </c:pt>
                <c:pt idx="301">
                  <c:v>-1.1193383049132315</c:v>
                </c:pt>
                <c:pt idx="302">
                  <c:v>-1.1200257297005507</c:v>
                </c:pt>
                <c:pt idx="303">
                  <c:v>-1.1206803852191776</c:v>
                </c:pt>
                <c:pt idx="304">
                  <c:v>-1.1213023844139407</c:v>
                </c:pt>
                <c:pt idx="305">
                  <c:v>-1.1218918396896882</c:v>
                </c:pt>
                <c:pt idx="306">
                  <c:v>-1.1224488629144638</c:v>
                </c:pt>
                <c:pt idx="307">
                  <c:v>-1.1229735654227397</c:v>
                </c:pt>
                <c:pt idx="308">
                  <c:v>-1.1234660580185611</c:v>
                </c:pt>
                <c:pt idx="309">
                  <c:v>-1.1239264509787112</c:v>
                </c:pt>
                <c:pt idx="310">
                  <c:v>-1.1243548540558628</c:v>
                </c:pt>
                <c:pt idx="311">
                  <c:v>-1.1247513764816581</c:v>
                </c:pt>
                <c:pt idx="312">
                  <c:v>-1.1251161269698038</c:v>
                </c:pt>
                <c:pt idx="313">
                  <c:v>-1.1254492137191043</c:v>
                </c:pt>
                <c:pt idx="314">
                  <c:v>-1.1257507444165924</c:v>
                </c:pt>
                <c:pt idx="315">
                  <c:v>-1.1260208262404383</c:v>
                </c:pt>
                <c:pt idx="316">
                  <c:v>-1.126259565863009</c:v>
                </c:pt>
                <c:pt idx="317">
                  <c:v>-1.126467069453831</c:v>
                </c:pt>
                <c:pt idx="318">
                  <c:v>-1.1266434426825711</c:v>
                </c:pt>
                <c:pt idx="319">
                  <c:v>-1.1267887907219212</c:v>
                </c:pt>
                <c:pt idx="320">
                  <c:v>-1.1269032182505399</c:v>
                </c:pt>
                <c:pt idx="321">
                  <c:v>-1.1269868294559693</c:v>
                </c:pt>
                <c:pt idx="322">
                  <c:v>-1.1270397280374418</c:v>
                </c:pt>
                <c:pt idx="323">
                  <c:v>-1.1270620172088215</c:v>
                </c:pt>
                <c:pt idx="324">
                  <c:v>-1.1270537997013363</c:v>
                </c:pt>
                <c:pt idx="325">
                  <c:v>-1.1270151777664879</c:v>
                </c:pt>
                <c:pt idx="326">
                  <c:v>-1.1269462531787688</c:v>
                </c:pt>
                <c:pt idx="327">
                  <c:v>-1.126847127238463</c:v>
                </c:pt>
                <c:pt idx="328">
                  <c:v>-1.1267179007744197</c:v>
                </c:pt>
                <c:pt idx="329">
                  <c:v>-1.1265586741467501</c:v>
                </c:pt>
                <c:pt idx="330">
                  <c:v>-1.1263695472495776</c:v>
                </c:pt>
                <c:pt idx="331">
                  <c:v>-1.1261506195136768</c:v>
                </c:pt>
                <c:pt idx="332">
                  <c:v>-1.1259019899092451</c:v>
                </c:pt>
                <c:pt idx="333">
                  <c:v>-1.1256237569484568</c:v>
                </c:pt>
                <c:pt idx="334">
                  <c:v>-1.1253160186881672</c:v>
                </c:pt>
                <c:pt idx="335">
                  <c:v>-1.1249788727325125</c:v>
                </c:pt>
                <c:pt idx="336">
                  <c:v>-1.1246124162355358</c:v>
                </c:pt>
                <c:pt idx="337">
                  <c:v>-1.1242167459037375</c:v>
                </c:pt>
                <c:pt idx="338">
                  <c:v>-1.1237919579986446</c:v>
                </c:pt>
                <c:pt idx="339">
                  <c:v>-1.1233381483393998</c:v>
                </c:pt>
                <c:pt idx="340">
                  <c:v>-1.1228554123052703</c:v>
                </c:pt>
                <c:pt idx="341">
                  <c:v>-1.1223438448381238</c:v>
                </c:pt>
                <c:pt idx="342">
                  <c:v>-1.1218035404449829</c:v>
                </c:pt>
                <c:pt idx="343">
                  <c:v>-1.1212345932004979</c:v>
                </c:pt>
                <c:pt idx="344">
                  <c:v>-1.1206370967493378</c:v>
                </c:pt>
                <c:pt idx="345">
                  <c:v>-1.1200111443087479</c:v>
                </c:pt>
                <c:pt idx="346">
                  <c:v>-1.1193568286708988</c:v>
                </c:pt>
                <c:pt idx="347">
                  <c:v>-1.1186742422053051</c:v>
                </c:pt>
                <c:pt idx="348">
                  <c:v>-1.1179634768612701</c:v>
                </c:pt>
                <c:pt idx="349">
                  <c:v>-1.1172246241701913</c:v>
                </c:pt>
                <c:pt idx="350">
                  <c:v>-1.1164577752479978</c:v>
                </c:pt>
                <c:pt idx="351">
                  <c:v>-1.1156630207974381</c:v>
                </c:pt>
                <c:pt idx="352">
                  <c:v>-1.1148404511104317</c:v>
                </c:pt>
                <c:pt idx="353">
                  <c:v>-1.113990156070404</c:v>
                </c:pt>
                <c:pt idx="354">
                  <c:v>-1.1131122251545627</c:v>
                </c:pt>
                <c:pt idx="355">
                  <c:v>-1.1122067474361863</c:v>
                </c:pt>
                <c:pt idx="356">
                  <c:v>-1.1112738115868623</c:v>
                </c:pt>
                <c:pt idx="357">
                  <c:v>-1.1103135058788212</c:v>
                </c:pt>
                <c:pt idx="358">
                  <c:v>-1.1093259181870572</c:v>
                </c:pt>
                <c:pt idx="359">
                  <c:v>-1.1083111359916877</c:v>
                </c:pt>
                <c:pt idx="360">
                  <c:v>-1.1072692463800244</c:v>
                </c:pt>
                <c:pt idx="361">
                  <c:v>-1.1062003360488433</c:v>
                </c:pt>
                <c:pt idx="362">
                  <c:v>-1.105104491306566</c:v>
                </c:pt>
                <c:pt idx="363">
                  <c:v>-1.1039817980753668</c:v>
                </c:pt>
                <c:pt idx="364">
                  <c:v>-1.1028323418933965</c:v>
                </c:pt>
                <c:pt idx="365">
                  <c:v>-1.1016562079168501</c:v>
                </c:pt>
                <c:pt idx="366">
                  <c:v>-1.1004534809221163</c:v>
                </c:pt>
                <c:pt idx="367">
                  <c:v>-1.099224245307866</c:v>
                </c:pt>
                <c:pt idx="368">
                  <c:v>-1.0979685850971919</c:v>
                </c:pt>
                <c:pt idx="369">
                  <c:v>-1.0966865839395865</c:v>
                </c:pt>
                <c:pt idx="370">
                  <c:v>-1.0953783251131348</c:v>
                </c:pt>
                <c:pt idx="371">
                  <c:v>-1.0940438915264536</c:v>
                </c:pt>
                <c:pt idx="372">
                  <c:v>-1.0926833657207773</c:v>
                </c:pt>
                <c:pt idx="373">
                  <c:v>-1.0912968298719861</c:v>
                </c:pt>
                <c:pt idx="374">
                  <c:v>-1.089884365792571</c:v>
                </c:pt>
                <c:pt idx="375">
                  <c:v>-1.0884460549336978</c:v>
                </c:pt>
                <c:pt idx="376">
                  <c:v>-1.0869819783871186</c:v>
                </c:pt>
                <c:pt idx="377">
                  <c:v>-1.0854922168871823</c:v>
                </c:pt>
                <c:pt idx="378">
                  <c:v>-1.0839768508127854</c:v>
                </c:pt>
                <c:pt idx="379">
                  <c:v>-1.0824359601893043</c:v>
                </c:pt>
                <c:pt idx="380">
                  <c:v>-1.0808696246905463</c:v>
                </c:pt>
                <c:pt idx="381">
                  <c:v>-1.0792779236406176</c:v>
                </c:pt>
                <c:pt idx="382">
                  <c:v>-1.0776609360159028</c:v>
                </c:pt>
                <c:pt idx="383">
                  <c:v>-1.0760187404468802</c:v>
                </c:pt>
                <c:pt idx="384">
                  <c:v>-1.0743514152200788</c:v>
                </c:pt>
                <c:pt idx="385">
                  <c:v>-1.0726590382798591</c:v>
                </c:pt>
                <c:pt idx="386">
                  <c:v>-1.0709416872303485</c:v>
                </c:pt>
                <c:pt idx="387">
                  <c:v>-1.0691994393372362</c:v>
                </c:pt>
                <c:pt idx="388">
                  <c:v>-1.0674323715296126</c:v>
                </c:pt>
                <c:pt idx="389">
                  <c:v>-1.0656405604018104</c:v>
                </c:pt>
                <c:pt idx="390">
                  <c:v>-1.0638240822151843</c:v>
                </c:pt>
                <c:pt idx="391">
                  <c:v>-1.0619830128999226</c:v>
                </c:pt>
                <c:pt idx="392">
                  <c:v>-1.060117428056806</c:v>
                </c:pt>
                <c:pt idx="393">
                  <c:v>-1.0582274029590408</c:v>
                </c:pt>
                <c:pt idx="394">
                  <c:v>-1.0563130125539146</c:v>
                </c:pt>
                <c:pt idx="395">
                  <c:v>-1.0543743314646683</c:v>
                </c:pt>
                <c:pt idx="396">
                  <c:v>-1.0524114339921482</c:v>
                </c:pt>
                <c:pt idx="397">
                  <c:v>-1.0504243941165576</c:v>
                </c:pt>
                <c:pt idx="398">
                  <c:v>-1.0484132854991799</c:v>
                </c:pt>
                <c:pt idx="399">
                  <c:v>-1.0463781814840516</c:v>
                </c:pt>
                <c:pt idx="400">
                  <c:v>-1.0443191550997248</c:v>
                </c:pt>
                <c:pt idx="401">
                  <c:v>-1.0422362790608588</c:v>
                </c:pt>
                <c:pt idx="402">
                  <c:v>-1.040129625769957</c:v>
                </c:pt>
                <c:pt idx="403">
                  <c:v>-1.037999267319023</c:v>
                </c:pt>
                <c:pt idx="404">
                  <c:v>-1.0358452754911518</c:v>
                </c:pt>
                <c:pt idx="405">
                  <c:v>-1.0336677217622601</c:v>
                </c:pt>
                <c:pt idx="406">
                  <c:v>-1.0314666773026353</c:v>
                </c:pt>
                <c:pt idx="407">
                  <c:v>-1.029242212978609</c:v>
                </c:pt>
                <c:pt idx="408">
                  <c:v>-1.0269943993541162</c:v>
                </c:pt>
                <c:pt idx="409">
                  <c:v>-1.0247233066923478</c:v>
                </c:pt>
                <c:pt idx="410">
                  <c:v>-1.0224290049572922</c:v>
                </c:pt>
                <c:pt idx="411">
                  <c:v>-1.0201115638153269</c:v>
                </c:pt>
                <c:pt idx="412">
                  <c:v>-1.0177710526367996</c:v>
                </c:pt>
                <c:pt idx="413">
                  <c:v>-1.01540754049757</c:v>
                </c:pt>
                <c:pt idx="414">
                  <c:v>-1.0130210961805695</c:v>
                </c:pt>
                <c:pt idx="415">
                  <c:v>-1.0106117881773393</c:v>
                </c:pt>
                <c:pt idx="416">
                  <c:v>-1.0081796846895266</c:v>
                </c:pt>
                <c:pt idx="417">
                  <c:v>-1.00572485363044</c:v>
                </c:pt>
                <c:pt idx="418">
                  <c:v>-1.0032473626265705</c:v>
                </c:pt>
                <c:pt idx="419">
                  <c:v>-1.0007472790190057</c:v>
                </c:pt>
                <c:pt idx="420">
                  <c:v>-0.99822466986503855</c:v>
                </c:pt>
                <c:pt idx="421">
                  <c:v>-0.99567960193958172</c:v>
                </c:pt>
                <c:pt idx="422">
                  <c:v>-0.99311214173660645</c:v>
                </c:pt>
                <c:pt idx="423">
                  <c:v>-0.9905223554706879</c:v>
                </c:pt>
                <c:pt idx="424">
                  <c:v>-0.98791030907838362</c:v>
                </c:pt>
                <c:pt idx="425">
                  <c:v>-0.98527606821972569</c:v>
                </c:pt>
                <c:pt idx="426">
                  <c:v>-0.98261969827963114</c:v>
                </c:pt>
                <c:pt idx="427">
                  <c:v>-0.97994126436931595</c:v>
                </c:pt>
                <c:pt idx="428">
                  <c:v>-0.97724083132775874</c:v>
                </c:pt>
                <c:pt idx="429">
                  <c:v>-0.97451846372305084</c:v>
                </c:pt>
                <c:pt idx="430">
                  <c:v>-0.97177422585383866</c:v>
                </c:pt>
                <c:pt idx="431">
                  <c:v>-0.96900818175068082</c:v>
                </c:pt>
                <c:pt idx="432">
                  <c:v>-0.96622039517746572</c:v>
                </c:pt>
                <c:pt idx="433">
                  <c:v>-0.96341092963273667</c:v>
                </c:pt>
                <c:pt idx="434">
                  <c:v>-0.96057984835112009</c:v>
                </c:pt>
                <c:pt idx="435">
                  <c:v>-0.95772721430460805</c:v>
                </c:pt>
                <c:pt idx="436">
                  <c:v>-0.95485309020396514</c:v>
                </c:pt>
                <c:pt idx="437">
                  <c:v>-0.95195753850003939</c:v>
                </c:pt>
                <c:pt idx="438">
                  <c:v>-0.94904062138508039</c:v>
                </c:pt>
                <c:pt idx="439">
                  <c:v>-0.94610240079412122</c:v>
                </c:pt>
                <c:pt idx="440">
                  <c:v>-0.94314293840621488</c:v>
                </c:pt>
                <c:pt idx="441">
                  <c:v>-0.94016229564578424</c:v>
                </c:pt>
                <c:pt idx="442">
                  <c:v>-0.93716053368391528</c:v>
                </c:pt>
                <c:pt idx="443">
                  <c:v>-0.9341377134396609</c:v>
                </c:pt>
                <c:pt idx="444">
                  <c:v>-0.9310938955812631</c:v>
                </c:pt>
                <c:pt idx="445">
                  <c:v>-0.92802914052751717</c:v>
                </c:pt>
                <c:pt idx="446">
                  <c:v>-0.92494350844897255</c:v>
                </c:pt>
                <c:pt idx="447">
                  <c:v>-0.92183705926921533</c:v>
                </c:pt>
                <c:pt idx="448">
                  <c:v>-0.91870985266610461</c:v>
                </c:pt>
                <c:pt idx="449">
                  <c:v>-0.9155619480730266</c:v>
                </c:pt>
                <c:pt idx="450">
                  <c:v>-0.91239340468014873</c:v>
                </c:pt>
                <c:pt idx="451">
                  <c:v>-0.90920428143561338</c:v>
                </c:pt>
                <c:pt idx="452">
                  <c:v>-0.90599463704675287</c:v>
                </c:pt>
                <c:pt idx="453">
                  <c:v>-0.90276452998139334</c:v>
                </c:pt>
                <c:pt idx="454">
                  <c:v>-0.89951401846891343</c:v>
                </c:pt>
                <c:pt idx="455">
                  <c:v>-0.89624316050155883</c:v>
                </c:pt>
                <c:pt idx="456">
                  <c:v>-0.89295201383558975</c:v>
                </c:pt>
                <c:pt idx="457">
                  <c:v>-0.88964063599247112</c:v>
                </c:pt>
                <c:pt idx="458">
                  <c:v>-0.8863090842600414</c:v>
                </c:pt>
                <c:pt idx="459">
                  <c:v>-0.88295741569370989</c:v>
                </c:pt>
                <c:pt idx="460">
                  <c:v>-0.87958568711757223</c:v>
                </c:pt>
                <c:pt idx="461">
                  <c:v>-0.87619395512560061</c:v>
                </c:pt>
                <c:pt idx="462">
                  <c:v>-0.8727822760828019</c:v>
                </c:pt>
                <c:pt idx="463">
                  <c:v>-0.86935070612631549</c:v>
                </c:pt>
                <c:pt idx="464">
                  <c:v>-0.86589930116659986</c:v>
                </c:pt>
                <c:pt idx="465">
                  <c:v>-0.86242811688852683</c:v>
                </c:pt>
                <c:pt idx="466">
                  <c:v>-0.85893720875249002</c:v>
                </c:pt>
                <c:pt idx="467">
                  <c:v>-0.85542663199557012</c:v>
                </c:pt>
                <c:pt idx="468">
                  <c:v>-0.85189644163261491</c:v>
                </c:pt>
                <c:pt idx="469">
                  <c:v>-0.84834669245728733</c:v>
                </c:pt>
                <c:pt idx="470">
                  <c:v>-0.84477743904328051</c:v>
                </c:pt>
                <c:pt idx="471">
                  <c:v>-0.84118873574529474</c:v>
                </c:pt>
                <c:pt idx="472">
                  <c:v>-0.8375806367001708</c:v>
                </c:pt>
                <c:pt idx="473">
                  <c:v>-0.83395319582794869</c:v>
                </c:pt>
                <c:pt idx="474">
                  <c:v>-0.83030646683295117</c:v>
                </c:pt>
                <c:pt idx="475">
                  <c:v>-0.8266405032048425</c:v>
                </c:pt>
                <c:pt idx="476">
                  <c:v>-0.82295535821966226</c:v>
                </c:pt>
                <c:pt idx="477">
                  <c:v>-0.81925108494088406</c:v>
                </c:pt>
                <c:pt idx="478">
                  <c:v>-0.81552773622051333</c:v>
                </c:pt>
                <c:pt idx="479">
                  <c:v>-0.81178536470002882</c:v>
                </c:pt>
                <c:pt idx="480">
                  <c:v>-0.80802402281148389</c:v>
                </c:pt>
                <c:pt idx="481">
                  <c:v>-0.80424376277849774</c:v>
                </c:pt>
                <c:pt idx="482">
                  <c:v>-0.80044463661731768</c:v>
                </c:pt>
                <c:pt idx="483">
                  <c:v>-0.79662669613774639</c:v>
                </c:pt>
                <c:pt idx="484">
                  <c:v>-0.79278999294427166</c:v>
                </c:pt>
                <c:pt idx="485">
                  <c:v>-0.78893457843694037</c:v>
                </c:pt>
                <c:pt idx="486">
                  <c:v>-0.78506050381243853</c:v>
                </c:pt>
                <c:pt idx="487">
                  <c:v>-0.78116782006506114</c:v>
                </c:pt>
                <c:pt idx="488">
                  <c:v>-0.77725657798766079</c:v>
                </c:pt>
                <c:pt idx="489">
                  <c:v>-0.77332682817268505</c:v>
                </c:pt>
                <c:pt idx="490">
                  <c:v>-0.76937862101311083</c:v>
                </c:pt>
                <c:pt idx="491">
                  <c:v>-0.76541200670339293</c:v>
                </c:pt>
                <c:pt idx="492">
                  <c:v>-0.7614270352404624</c:v>
                </c:pt>
                <c:pt idx="493">
                  <c:v>-0.75742375642467863</c:v>
                </c:pt>
                <c:pt idx="494">
                  <c:v>-0.75340221986074241</c:v>
                </c:pt>
                <c:pt idx="495">
                  <c:v>-0.74936247495868002</c:v>
                </c:pt>
                <c:pt idx="496">
                  <c:v>-0.74530457093477409</c:v>
                </c:pt>
                <c:pt idx="497">
                  <c:v>-0.74122855681246591</c:v>
                </c:pt>
                <c:pt idx="498">
                  <c:v>-0.73713448142332183</c:v>
                </c:pt>
                <c:pt idx="499">
                  <c:v>-0.73302239340792141</c:v>
                </c:pt>
                <c:pt idx="500">
                  <c:v>-0.72889234121681667</c:v>
                </c:pt>
                <c:pt idx="501">
                  <c:v>-0.72474437311138828</c:v>
                </c:pt>
                <c:pt idx="502">
                  <c:v>-0.72057853716478704</c:v>
                </c:pt>
                <c:pt idx="503">
                  <c:v>-0.71639488126286821</c:v>
                </c:pt>
                <c:pt idx="504">
                  <c:v>-0.71219345310498738</c:v>
                </c:pt>
                <c:pt idx="505">
                  <c:v>-0.70797430020498453</c:v>
                </c:pt>
                <c:pt idx="506">
                  <c:v>-0.70373746989202601</c:v>
                </c:pt>
                <c:pt idx="507">
                  <c:v>-0.69948300931151053</c:v>
                </c:pt>
                <c:pt idx="508">
                  <c:v>-0.69521096542589333</c:v>
                </c:pt>
                <c:pt idx="509">
                  <c:v>-0.69092138501563483</c:v>
                </c:pt>
                <c:pt idx="510">
                  <c:v>-0.68661431467998213</c:v>
                </c:pt>
                <c:pt idx="511">
                  <c:v>-0.68228980083788926</c:v>
                </c:pt>
                <c:pt idx="512">
                  <c:v>-0.67794788972884845</c:v>
                </c:pt>
                <c:pt idx="513">
                  <c:v>-0.6735886274137286</c:v>
                </c:pt>
                <c:pt idx="514">
                  <c:v>-0.66921205977566345</c:v>
                </c:pt>
                <c:pt idx="515">
                  <c:v>-0.66481823252084382</c:v>
                </c:pt>
                <c:pt idx="516">
                  <c:v>-0.66040719117937741</c:v>
                </c:pt>
                <c:pt idx="517">
                  <c:v>-0.65597898110610586</c:v>
                </c:pt>
                <c:pt idx="518">
                  <c:v>-0.65153364748147524</c:v>
                </c:pt>
                <c:pt idx="519">
                  <c:v>-0.64707123531226785</c:v>
                </c:pt>
                <c:pt idx="520">
                  <c:v>-0.64259178943251527</c:v>
                </c:pt>
                <c:pt idx="521">
                  <c:v>-0.63809535450426935</c:v>
                </c:pt>
                <c:pt idx="522">
                  <c:v>-0.63358197501838376</c:v>
                </c:pt>
                <c:pt idx="523">
                  <c:v>-0.62905169529536664</c:v>
                </c:pt>
                <c:pt idx="524">
                  <c:v>-0.62450455948613737</c:v>
                </c:pt>
                <c:pt idx="525">
                  <c:v>-0.61994061157285429</c:v>
                </c:pt>
                <c:pt idx="526">
                  <c:v>-0.61535989536967506</c:v>
                </c:pt>
                <c:pt idx="527">
                  <c:v>-0.61076245452355593</c:v>
                </c:pt>
                <c:pt idx="528">
                  <c:v>-0.60614833251504763</c:v>
                </c:pt>
                <c:pt idx="529">
                  <c:v>-0.60151757265902361</c:v>
                </c:pt>
                <c:pt idx="530">
                  <c:v>-0.59687021810551499</c:v>
                </c:pt>
                <c:pt idx="531">
                  <c:v>-0.59220631184039974</c:v>
                </c:pt>
                <c:pt idx="532">
                  <c:v>-0.58752589668627664</c:v>
                </c:pt>
                <c:pt idx="533">
                  <c:v>-0.58282901530309772</c:v>
                </c:pt>
                <c:pt idx="534">
                  <c:v>-0.57811571018902441</c:v>
                </c:pt>
                <c:pt idx="535">
                  <c:v>-0.57338602368110614</c:v>
                </c:pt>
                <c:pt idx="536">
                  <c:v>-0.56863999795608322</c:v>
                </c:pt>
                <c:pt idx="537">
                  <c:v>-0.56387767503108321</c:v>
                </c:pt>
                <c:pt idx="538">
                  <c:v>-0.55909909676437763</c:v>
                </c:pt>
                <c:pt idx="539">
                  <c:v>-0.55430430485613513</c:v>
                </c:pt>
                <c:pt idx="540">
                  <c:v>-0.54949334084911783</c:v>
                </c:pt>
                <c:pt idx="541">
                  <c:v>-0.54466624612941317</c:v>
                </c:pt>
                <c:pt idx="542">
                  <c:v>-0.53982306192717999</c:v>
                </c:pt>
                <c:pt idx="543">
                  <c:v>-0.53496382931733066</c:v>
                </c:pt>
                <c:pt idx="544">
                  <c:v>-0.53008858922027002</c:v>
                </c:pt>
                <c:pt idx="545">
                  <c:v>-0.52519738240258818</c:v>
                </c:pt>
                <c:pt idx="546">
                  <c:v>-0.520290249477803</c:v>
                </c:pt>
                <c:pt idx="547">
                  <c:v>-0.51536723090699255</c:v>
                </c:pt>
                <c:pt idx="548">
                  <c:v>-0.51042836699955885</c:v>
                </c:pt>
                <c:pt idx="549">
                  <c:v>-0.50547369791388519</c:v>
                </c:pt>
                <c:pt idx="550">
                  <c:v>-0.50050326365803954</c:v>
                </c:pt>
                <c:pt idx="551">
                  <c:v>-0.49551710409046379</c:v>
                </c:pt>
                <c:pt idx="552">
                  <c:v>-0.49051525892063097</c:v>
                </c:pt>
                <c:pt idx="553">
                  <c:v>-0.4854977677097736</c:v>
                </c:pt>
                <c:pt idx="554">
                  <c:v>-0.48046466987149472</c:v>
                </c:pt>
                <c:pt idx="555">
                  <c:v>-0.47541600467248912</c:v>
                </c:pt>
                <c:pt idx="556">
                  <c:v>-0.47035181123318281</c:v>
                </c:pt>
                <c:pt idx="557">
                  <c:v>-0.46527212852842936</c:v>
                </c:pt>
                <c:pt idx="558">
                  <c:v>-0.4601769953881103</c:v>
                </c:pt>
                <c:pt idx="559">
                  <c:v>-0.45506645049786698</c:v>
                </c:pt>
                <c:pt idx="560">
                  <c:v>-0.44994053239969389</c:v>
                </c:pt>
                <c:pt idx="561">
                  <c:v>-0.44479927949261011</c:v>
                </c:pt>
                <c:pt idx="562">
                  <c:v>-0.43964273003331655</c:v>
                </c:pt>
                <c:pt idx="563">
                  <c:v>-0.43447092213680705</c:v>
                </c:pt>
                <c:pt idx="564">
                  <c:v>-0.42928389377703979</c:v>
                </c:pt>
                <c:pt idx="565">
                  <c:v>-0.42408168278756264</c:v>
                </c:pt>
                <c:pt idx="566">
                  <c:v>-0.41886432686211705</c:v>
                </c:pt>
                <c:pt idx="567">
                  <c:v>-0.41363186355530956</c:v>
                </c:pt>
                <c:pt idx="568">
                  <c:v>-0.4083843302832193</c:v>
                </c:pt>
                <c:pt idx="569">
                  <c:v>-0.40312176432399838</c:v>
                </c:pt>
                <c:pt idx="570">
                  <c:v>-0.39784420281851851</c:v>
                </c:pt>
                <c:pt idx="571">
                  <c:v>-0.39255168277099628</c:v>
                </c:pt>
                <c:pt idx="572">
                  <c:v>-0.38724424104955091</c:v>
                </c:pt>
                <c:pt idx="573">
                  <c:v>-0.38192191438685796</c:v>
                </c:pt>
                <c:pt idx="574">
                  <c:v>-0.37658473938074266</c:v>
                </c:pt>
                <c:pt idx="575">
                  <c:v>-0.37123275249479093</c:v>
                </c:pt>
                <c:pt idx="576">
                  <c:v>-0.36586599005891429</c:v>
                </c:pt>
                <c:pt idx="577">
                  <c:v>-0.3604844882699787</c:v>
                </c:pt>
                <c:pt idx="578">
                  <c:v>-0.35508828319240493</c:v>
                </c:pt>
                <c:pt idx="579">
                  <c:v>-0.34967741075869796</c:v>
                </c:pt>
                <c:pt idx="580">
                  <c:v>-0.34425190677010775</c:v>
                </c:pt>
                <c:pt idx="581">
                  <c:v>-0.33881180689714796</c:v>
                </c:pt>
                <c:pt idx="582">
                  <c:v>-0.33335714668023186</c:v>
                </c:pt>
                <c:pt idx="583">
                  <c:v>-0.32788796153018396</c:v>
                </c:pt>
                <c:pt idx="584">
                  <c:v>-0.3224042867288972</c:v>
                </c:pt>
                <c:pt idx="585">
                  <c:v>-0.31690615742979489</c:v>
                </c:pt>
                <c:pt idx="586">
                  <c:v>-0.31139360865849852</c:v>
                </c:pt>
                <c:pt idx="587">
                  <c:v>-0.30586667531334299</c:v>
                </c:pt>
                <c:pt idx="588">
                  <c:v>-0.30032539216592014</c:v>
                </c:pt>
                <c:pt idx="589">
                  <c:v>-0.2947697938617182</c:v>
                </c:pt>
                <c:pt idx="590">
                  <c:v>-0.28919991492056596</c:v>
                </c:pt>
                <c:pt idx="591">
                  <c:v>-0.28361578973723311</c:v>
                </c:pt>
                <c:pt idx="592">
                  <c:v>-0.27801745258202715</c:v>
                </c:pt>
                <c:pt idx="593">
                  <c:v>-0.27240493760126938</c:v>
                </c:pt>
                <c:pt idx="594">
                  <c:v>-0.26677827881785987</c:v>
                </c:pt>
                <c:pt idx="595">
                  <c:v>-0.26113751013184228</c:v>
                </c:pt>
                <c:pt idx="596">
                  <c:v>-0.25548266532089414</c:v>
                </c:pt>
                <c:pt idx="597">
                  <c:v>-0.24981377804093441</c:v>
                </c:pt>
                <c:pt idx="598">
                  <c:v>-0.24413088182657461</c:v>
                </c:pt>
                <c:pt idx="599">
                  <c:v>-0.23843401009166243</c:v>
                </c:pt>
                <c:pt idx="600">
                  <c:v>-0.232723196129907</c:v>
                </c:pt>
                <c:pt idx="601">
                  <c:v>-0.22699847311521282</c:v>
                </c:pt>
                <c:pt idx="602">
                  <c:v>-0.221259874102401</c:v>
                </c:pt>
                <c:pt idx="603">
                  <c:v>-0.21550743202761424</c:v>
                </c:pt>
                <c:pt idx="604">
                  <c:v>-0.20974117970882844</c:v>
                </c:pt>
                <c:pt idx="605">
                  <c:v>-0.20396114984642821</c:v>
                </c:pt>
                <c:pt idx="606">
                  <c:v>-0.19816737502362614</c:v>
                </c:pt>
                <c:pt idx="607">
                  <c:v>-0.19235988770709511</c:v>
                </c:pt>
                <c:pt idx="608">
                  <c:v>-0.18653872024733786</c:v>
                </c:pt>
                <c:pt idx="609">
                  <c:v>-0.1807039048793051</c:v>
                </c:pt>
                <c:pt idx="610">
                  <c:v>-0.17485547372277921</c:v>
                </c:pt>
                <c:pt idx="611">
                  <c:v>-0.16899345878298178</c:v>
                </c:pt>
                <c:pt idx="612">
                  <c:v>-0.16311789195099635</c:v>
                </c:pt>
                <c:pt idx="613">
                  <c:v>-0.15722880500428715</c:v>
                </c:pt>
                <c:pt idx="614">
                  <c:v>-0.15132622960719999</c:v>
                </c:pt>
                <c:pt idx="615">
                  <c:v>-0.14541019731140992</c:v>
                </c:pt>
                <c:pt idx="616">
                  <c:v>-0.13948073955640083</c:v>
                </c:pt>
                <c:pt idx="617">
                  <c:v>-0.13353788767002683</c:v>
                </c:pt>
                <c:pt idx="618">
                  <c:v>-0.12758167286889943</c:v>
                </c:pt>
                <c:pt idx="619">
                  <c:v>-0.12161212625889206</c:v>
                </c:pt>
                <c:pt idx="620">
                  <c:v>-0.11562927883566232</c:v>
                </c:pt>
                <c:pt idx="621">
                  <c:v>-0.10963316148502855</c:v>
                </c:pt>
                <c:pt idx="622">
                  <c:v>-0.1036238049835454</c:v>
                </c:pt>
                <c:pt idx="623">
                  <c:v>-9.7601239998891032E-2</c:v>
                </c:pt>
                <c:pt idx="624">
                  <c:v>-9.1565497090321912E-2</c:v>
                </c:pt>
                <c:pt idx="625">
                  <c:v>-8.5516606709251874E-2</c:v>
                </c:pt>
                <c:pt idx="626">
                  <c:v>-7.9454599199543452E-2</c:v>
                </c:pt>
                <c:pt idx="627">
                  <c:v>-7.3379504798083417E-2</c:v>
                </c:pt>
                <c:pt idx="628">
                  <c:v>-6.7291353635237527E-2</c:v>
                </c:pt>
                <c:pt idx="629">
                  <c:v>-6.1190175735209351E-2</c:v>
                </c:pt>
                <c:pt idx="630">
                  <c:v>-5.5076001016601595E-2</c:v>
                </c:pt>
                <c:pt idx="631">
                  <c:v>-4.8948859292750058E-2</c:v>
                </c:pt>
                <c:pt idx="632">
                  <c:v>-4.2808780272302727E-2</c:v>
                </c:pt>
                <c:pt idx="633">
                  <c:v>-3.6655793559525307E-2</c:v>
                </c:pt>
                <c:pt idx="634">
                  <c:v>-3.0489928654862553E-2</c:v>
                </c:pt>
                <c:pt idx="635">
                  <c:v>-2.4311214955261562E-2</c:v>
                </c:pt>
                <c:pt idx="636">
                  <c:v>-1.8119681754694028E-2</c:v>
                </c:pt>
                <c:pt idx="637">
                  <c:v>-1.1915358244582563E-2</c:v>
                </c:pt>
                <c:pt idx="638">
                  <c:v>-5.6982735141701824E-3</c:v>
                </c:pt>
                <c:pt idx="639">
                  <c:v>5.3154344895389727E-4</c:v>
                </c:pt>
                <c:pt idx="640">
                  <c:v>6.7740637585274044E-3</c:v>
                </c:pt>
                <c:pt idx="641">
                  <c:v>1.3029258629149609E-2</c:v>
                </c:pt>
                <c:pt idx="642">
                  <c:v>1.9297099375808813E-2</c:v>
                </c:pt>
                <c:pt idx="643">
                  <c:v>2.5577557413551943E-2</c:v>
                </c:pt>
                <c:pt idx="644">
                  <c:v>3.1870604256994284E-2</c:v>
                </c:pt>
                <c:pt idx="645">
                  <c:v>3.8176211519918013E-2</c:v>
                </c:pt>
                <c:pt idx="646">
                  <c:v>4.4494350914916936E-2</c:v>
                </c:pt>
                <c:pt idx="647">
                  <c:v>5.0824994252877786E-2</c:v>
                </c:pt>
                <c:pt idx="648">
                  <c:v>5.7168113442642721E-2</c:v>
                </c:pt>
                <c:pt idx="649">
                  <c:v>6.3523680490636281E-2</c:v>
                </c:pt>
                <c:pt idx="650">
                  <c:v>6.9891667500325383E-2</c:v>
                </c:pt>
                <c:pt idx="651">
                  <c:v>7.6272046671991944E-2</c:v>
                </c:pt>
                <c:pt idx="652">
                  <c:v>8.2664790302182212E-2</c:v>
                </c:pt>
                <c:pt idx="653">
                  <c:v>8.906987078335149E-2</c:v>
                </c:pt>
                <c:pt idx="654">
                  <c:v>9.5487260603523083E-2</c:v>
                </c:pt>
                <c:pt idx="655">
                  <c:v>0.10191693234581578</c:v>
                </c:pt>
                <c:pt idx="656">
                  <c:v>0.10835885868812056</c:v>
                </c:pt>
                <c:pt idx="657">
                  <c:v>0.11481301240260322</c:v>
                </c:pt>
                <c:pt idx="658">
                  <c:v>0.12127936635545211</c:v>
                </c:pt>
                <c:pt idx="659">
                  <c:v>0.12775789350635591</c:v>
                </c:pt>
                <c:pt idx="660">
                  <c:v>0.13424856690825493</c:v>
                </c:pt>
                <c:pt idx="661">
                  <c:v>0.1407513597068224</c:v>
                </c:pt>
                <c:pt idx="662">
                  <c:v>0.14726624514016251</c:v>
                </c:pt>
                <c:pt idx="663">
                  <c:v>0.15379319653842316</c:v>
                </c:pt>
                <c:pt idx="664">
                  <c:v>0.16033218732338028</c:v>
                </c:pt>
                <c:pt idx="665">
                  <c:v>0.16688319100808968</c:v>
                </c:pt>
                <c:pt idx="666">
                  <c:v>0.1734461811965673</c:v>
                </c:pt>
                <c:pt idx="667">
                  <c:v>0.18002113158326694</c:v>
                </c:pt>
                <c:pt idx="668">
                  <c:v>0.18660801595287069</c:v>
                </c:pt>
                <c:pt idx="669">
                  <c:v>0.19320680817982705</c:v>
                </c:pt>
                <c:pt idx="670">
                  <c:v>0.19981748222798856</c:v>
                </c:pt>
                <c:pt idx="671">
                  <c:v>0.20644001215032048</c:v>
                </c:pt>
                <c:pt idx="672">
                  <c:v>0.21307437208840696</c:v>
                </c:pt>
                <c:pt idx="673">
                  <c:v>0.21972053627220234</c:v>
                </c:pt>
                <c:pt idx="674">
                  <c:v>0.22637847901966524</c:v>
                </c:pt>
                <c:pt idx="675">
                  <c:v>0.23304817473629313</c:v>
                </c:pt>
                <c:pt idx="676">
                  <c:v>0.23972959791494119</c:v>
                </c:pt>
                <c:pt idx="677">
                  <c:v>0.24642272313527513</c:v>
                </c:pt>
                <c:pt idx="678">
                  <c:v>0.25312752506355096</c:v>
                </c:pt>
                <c:pt idx="679">
                  <c:v>0.25984397845221707</c:v>
                </c:pt>
                <c:pt idx="680">
                  <c:v>0.26657205813958385</c:v>
                </c:pt>
                <c:pt idx="681">
                  <c:v>0.27331173904946837</c:v>
                </c:pt>
                <c:pt idx="682">
                  <c:v>0.28006299619080721</c:v>
                </c:pt>
                <c:pt idx="683">
                  <c:v>0.28682580465739349</c:v>
                </c:pt>
                <c:pt idx="684">
                  <c:v>0.29360013962744347</c:v>
                </c:pt>
                <c:pt idx="685">
                  <c:v>0.30038597636335851</c:v>
                </c:pt>
                <c:pt idx="686">
                  <c:v>0.3071832902112952</c:v>
                </c:pt>
                <c:pt idx="687">
                  <c:v>0.31399205660085627</c:v>
                </c:pt>
                <c:pt idx="688">
                  <c:v>0.32081225104480282</c:v>
                </c:pt>
                <c:pt idx="689">
                  <c:v>0.32764384913858891</c:v>
                </c:pt>
                <c:pt idx="690">
                  <c:v>0.33448682656021944</c:v>
                </c:pt>
                <c:pt idx="691">
                  <c:v>0.34134115906978124</c:v>
                </c:pt>
                <c:pt idx="692">
                  <c:v>0.34820682250911972</c:v>
                </c:pt>
                <c:pt idx="693">
                  <c:v>0.35508379280158664</c:v>
                </c:pt>
                <c:pt idx="694">
                  <c:v>0.36197204595164578</c:v>
                </c:pt>
                <c:pt idx="695">
                  <c:v>0.36887155804456739</c:v>
                </c:pt>
                <c:pt idx="696">
                  <c:v>0.37578230524612621</c:v>
                </c:pt>
                <c:pt idx="697">
                  <c:v>0.38270426380227462</c:v>
                </c:pt>
                <c:pt idx="698">
                  <c:v>0.3896374100387483</c:v>
                </c:pt>
                <c:pt idx="699">
                  <c:v>0.39658172036089923</c:v>
                </c:pt>
                <c:pt idx="700">
                  <c:v>0.40353717125321253</c:v>
                </c:pt>
                <c:pt idx="701">
                  <c:v>0.41050373927915018</c:v>
                </c:pt>
                <c:pt idx="702">
                  <c:v>0.4174814010806891</c:v>
                </c:pt>
                <c:pt idx="703">
                  <c:v>0.42447013337809736</c:v>
                </c:pt>
                <c:pt idx="704">
                  <c:v>0.43146991296961801</c:v>
                </c:pt>
                <c:pt idx="705">
                  <c:v>0.43848071673112088</c:v>
                </c:pt>
                <c:pt idx="706">
                  <c:v>0.44550252161587167</c:v>
                </c:pt>
                <c:pt idx="707">
                  <c:v>0.45253530465409497</c:v>
                </c:pt>
                <c:pt idx="708">
                  <c:v>0.45957904295282148</c:v>
                </c:pt>
                <c:pt idx="709">
                  <c:v>0.46663371369544748</c:v>
                </c:pt>
                <c:pt idx="710">
                  <c:v>0.4736992941415572</c:v>
                </c:pt>
                <c:pt idx="711">
                  <c:v>0.48077576162653202</c:v>
                </c:pt>
                <c:pt idx="712">
                  <c:v>0.48786309356128044</c:v>
                </c:pt>
                <c:pt idx="713">
                  <c:v>0.4949612674319539</c:v>
                </c:pt>
                <c:pt idx="714">
                  <c:v>0.50207026079961281</c:v>
                </c:pt>
                <c:pt idx="715">
                  <c:v>0.50919005129999206</c:v>
                </c:pt>
                <c:pt idx="716">
                  <c:v>0.51632061664317774</c:v>
                </c:pt>
                <c:pt idx="717">
                  <c:v>0.52346193461327317</c:v>
                </c:pt>
                <c:pt idx="718">
                  <c:v>0.53061398306817509</c:v>
                </c:pt>
                <c:pt idx="719">
                  <c:v>0.53777673993927166</c:v>
                </c:pt>
                <c:pt idx="720">
                  <c:v>0.54495018323108724</c:v>
                </c:pt>
                <c:pt idx="721">
                  <c:v>0.55213429102110823</c:v>
                </c:pt>
                <c:pt idx="722">
                  <c:v>0.55932904145942075</c:v>
                </c:pt>
                <c:pt idx="723">
                  <c:v>0.56653441276841221</c:v>
                </c:pt>
                <c:pt idx="724">
                  <c:v>0.57375038324258298</c:v>
                </c:pt>
                <c:pt idx="725">
                  <c:v>0.58097693124812722</c:v>
                </c:pt>
                <c:pt idx="726">
                  <c:v>0.58821403522282267</c:v>
                </c:pt>
                <c:pt idx="727">
                  <c:v>0.59546167367558667</c:v>
                </c:pt>
                <c:pt idx="728">
                  <c:v>0.60271982518632683</c:v>
                </c:pt>
                <c:pt idx="729">
                  <c:v>0.60998846840557519</c:v>
                </c:pt>
                <c:pt idx="730">
                  <c:v>0.61726758205425369</c:v>
                </c:pt>
                <c:pt idx="731">
                  <c:v>0.62455714492343972</c:v>
                </c:pt>
                <c:pt idx="732">
                  <c:v>0.63185713587401082</c:v>
                </c:pt>
                <c:pt idx="733">
                  <c:v>0.63916753383642799</c:v>
                </c:pt>
                <c:pt idx="734">
                  <c:v>0.64648831781046567</c:v>
                </c:pt>
                <c:pt idx="735">
                  <c:v>0.65381946686493464</c:v>
                </c:pt>
                <c:pt idx="736">
                  <c:v>0.6611609601374191</c:v>
                </c:pt>
                <c:pt idx="737">
                  <c:v>0.66851277683399246</c:v>
                </c:pt>
                <c:pt idx="738">
                  <c:v>0.67587489622897579</c:v>
                </c:pt>
                <c:pt idx="739">
                  <c:v>0.68324729766466774</c:v>
                </c:pt>
                <c:pt idx="740">
                  <c:v>0.69062996055107817</c:v>
                </c:pt>
                <c:pt idx="741">
                  <c:v>0.69802286436571137</c:v>
                </c:pt>
                <c:pt idx="742">
                  <c:v>0.70542598865321438</c:v>
                </c:pt>
                <c:pt idx="743">
                  <c:v>0.71283931302519221</c:v>
                </c:pt>
                <c:pt idx="744">
                  <c:v>0.72026281715995921</c:v>
                </c:pt>
                <c:pt idx="745">
                  <c:v>0.72769648080221572</c:v>
                </c:pt>
                <c:pt idx="746">
                  <c:v>0.73514028376286333</c:v>
                </c:pt>
                <c:pt idx="747">
                  <c:v>0.74259420591872782</c:v>
                </c:pt>
                <c:pt idx="748">
                  <c:v>0.75005822721226778</c:v>
                </c:pt>
                <c:pt idx="749">
                  <c:v>0.75753232765140766</c:v>
                </c:pt>
                <c:pt idx="750">
                  <c:v>0.76501648730918248</c:v>
                </c:pt>
                <c:pt idx="751">
                  <c:v>0.77251068632361708</c:v>
                </c:pt>
                <c:pt idx="752">
                  <c:v>0.78001490489733882</c:v>
                </c:pt>
                <c:pt idx="753">
                  <c:v>0.78752912329746749</c:v>
                </c:pt>
                <c:pt idx="754">
                  <c:v>0.79505332185524935</c:v>
                </c:pt>
                <c:pt idx="755">
                  <c:v>0.80258748096587595</c:v>
                </c:pt>
                <c:pt idx="756">
                  <c:v>0.81013158108829586</c:v>
                </c:pt>
                <c:pt idx="757">
                  <c:v>0.81768560274482027</c:v>
                </c:pt>
                <c:pt idx="758">
                  <c:v>0.82524952652103423</c:v>
                </c:pt>
                <c:pt idx="759">
                  <c:v>0.83282333306547685</c:v>
                </c:pt>
                <c:pt idx="760">
                  <c:v>0.84040700308943173</c:v>
                </c:pt>
                <c:pt idx="761">
                  <c:v>0.84800051736668536</c:v>
                </c:pt>
                <c:pt idx="762">
                  <c:v>0.85560385673326422</c:v>
                </c:pt>
                <c:pt idx="763">
                  <c:v>0.8632170020872465</c:v>
                </c:pt>
                <c:pt idx="764">
                  <c:v>0.8708399343884885</c:v>
                </c:pt>
                <c:pt idx="765">
                  <c:v>0.87847263465840797</c:v>
                </c:pt>
                <c:pt idx="766">
                  <c:v>0.88611508397978511</c:v>
                </c:pt>
                <c:pt idx="767">
                  <c:v>0.89376726349645708</c:v>
                </c:pt>
                <c:pt idx="768">
                  <c:v>0.90142915441315097</c:v>
                </c:pt>
                <c:pt idx="769">
                  <c:v>0.90910073799524582</c:v>
                </c:pt>
                <c:pt idx="770">
                  <c:v>0.91678199556850615</c:v>
                </c:pt>
                <c:pt idx="771">
                  <c:v>0.9244729085189114</c:v>
                </c:pt>
                <c:pt idx="772">
                  <c:v>0.93217345829238951</c:v>
                </c:pt>
                <c:pt idx="773">
                  <c:v>0.93988362639461442</c:v>
                </c:pt>
                <c:pt idx="774">
                  <c:v>0.94760339439077512</c:v>
                </c:pt>
                <c:pt idx="775">
                  <c:v>0.95533274390531986</c:v>
                </c:pt>
                <c:pt idx="776">
                  <c:v>0.96307165662184246</c:v>
                </c:pt>
                <c:pt idx="777">
                  <c:v>0.97082011428270931</c:v>
                </c:pt>
                <c:pt idx="778">
                  <c:v>0.97857809868898116</c:v>
                </c:pt>
                <c:pt idx="779">
                  <c:v>0.98634559170008629</c:v>
                </c:pt>
                <c:pt idx="780">
                  <c:v>0.99412257523366776</c:v>
                </c:pt>
                <c:pt idx="781">
                  <c:v>1.0019090312653844</c:v>
                </c:pt>
                <c:pt idx="782">
                  <c:v>1.0097049418285806</c:v>
                </c:pt>
                <c:pt idx="783">
                  <c:v>1.0175102890142256</c:v>
                </c:pt>
                <c:pt idx="784">
                  <c:v>1.0253250549705903</c:v>
                </c:pt>
                <c:pt idx="785">
                  <c:v>1.0331492219030913</c:v>
                </c:pt>
                <c:pt idx="786">
                  <c:v>1.0409827720740452</c:v>
                </c:pt>
                <c:pt idx="787">
                  <c:v>1.0488256878024842</c:v>
                </c:pt>
                <c:pt idx="788">
                  <c:v>1.056677951463918</c:v>
                </c:pt>
                <c:pt idx="789">
                  <c:v>1.0645395454901454</c:v>
                </c:pt>
                <c:pt idx="790">
                  <c:v>1.0724104523690627</c:v>
                </c:pt>
                <c:pt idx="791">
                  <c:v>1.0802906546444326</c:v>
                </c:pt>
                <c:pt idx="792">
                  <c:v>1.088180134915671</c:v>
                </c:pt>
                <c:pt idx="793">
                  <c:v>1.0960788758376587</c:v>
                </c:pt>
                <c:pt idx="794">
                  <c:v>1.1039868601205534</c:v>
                </c:pt>
                <c:pt idx="795">
                  <c:v>1.1119040705295404</c:v>
                </c:pt>
                <c:pt idx="796">
                  <c:v>1.1198304898846771</c:v>
                </c:pt>
                <c:pt idx="797">
                  <c:v>1.1277661010606721</c:v>
                </c:pt>
                <c:pt idx="798">
                  <c:v>1.1357108869866792</c:v>
                </c:pt>
                <c:pt idx="799">
                  <c:v>1.1436648306461166</c:v>
                </c:pt>
                <c:pt idx="800">
                  <c:v>1.1516279150764035</c:v>
                </c:pt>
                <c:pt idx="801">
                  <c:v>1.1596001233689215</c:v>
                </c:pt>
                <c:pt idx="802">
                  <c:v>1.1675814386686199</c:v>
                </c:pt>
                <c:pt idx="803">
                  <c:v>1.1755718441739589</c:v>
                </c:pt>
                <c:pt idx="804">
                  <c:v>1.1835713231366469</c:v>
                </c:pt>
                <c:pt idx="805">
                  <c:v>1.1915798588614628</c:v>
                </c:pt>
                <c:pt idx="806">
                  <c:v>1.1995974347061136</c:v>
                </c:pt>
                <c:pt idx="807">
                  <c:v>1.2076240340809434</c:v>
                </c:pt>
                <c:pt idx="808">
                  <c:v>1.2156596404488198</c:v>
                </c:pt>
                <c:pt idx="809">
                  <c:v>1.2237042373249132</c:v>
                </c:pt>
                <c:pt idx="810">
                  <c:v>1.2317578082765301</c:v>
                </c:pt>
                <c:pt idx="811">
                  <c:v>1.2398203369229002</c:v>
                </c:pt>
                <c:pt idx="812">
                  <c:v>1.2478918069349874</c:v>
                </c:pt>
                <c:pt idx="813">
                  <c:v>1.2559722020353057</c:v>
                </c:pt>
                <c:pt idx="814">
                  <c:v>1.2640615059977485</c:v>
                </c:pt>
                <c:pt idx="815">
                  <c:v>1.272159702647393</c:v>
                </c:pt>
                <c:pt idx="816">
                  <c:v>1.2802667758603334</c:v>
                </c:pt>
                <c:pt idx="817">
                  <c:v>1.2883827095634359</c:v>
                </c:pt>
                <c:pt idx="818">
                  <c:v>1.2965074877342424</c:v>
                </c:pt>
                <c:pt idx="819">
                  <c:v>1.3046410944007221</c:v>
                </c:pt>
                <c:pt idx="820">
                  <c:v>1.3127835136411115</c:v>
                </c:pt>
                <c:pt idx="821">
                  <c:v>1.320934729583751</c:v>
                </c:pt>
                <c:pt idx="822">
                  <c:v>1.3290947264068791</c:v>
                </c:pt>
                <c:pt idx="823">
                  <c:v>1.337263488338472</c:v>
                </c:pt>
                <c:pt idx="824">
                  <c:v>1.3454409996560521</c:v>
                </c:pt>
                <c:pt idx="825">
                  <c:v>1.3536272446864785</c:v>
                </c:pt>
                <c:pt idx="826">
                  <c:v>1.361822207805897</c:v>
                </c:pt>
                <c:pt idx="827">
                  <c:v>1.3700258734393849</c:v>
                </c:pt>
                <c:pt idx="828">
                  <c:v>1.3782382260609403</c:v>
                </c:pt>
                <c:pt idx="829">
                  <c:v>1.3864592501931696</c:v>
                </c:pt>
                <c:pt idx="830">
                  <c:v>1.3946889304071881</c:v>
                </c:pt>
                <c:pt idx="831">
                  <c:v>1.4029272513225131</c:v>
                </c:pt>
                <c:pt idx="832">
                  <c:v>1.4111741976067051</c:v>
                </c:pt>
                <c:pt idx="833">
                  <c:v>1.4194297539753826</c:v>
                </c:pt>
                <c:pt idx="834">
                  <c:v>1.4276939051919477</c:v>
                </c:pt>
                <c:pt idx="835">
                  <c:v>1.4359666360674517</c:v>
                </c:pt>
                <c:pt idx="836">
                  <c:v>1.4442479314604348</c:v>
                </c:pt>
                <c:pt idx="837">
                  <c:v>1.45253777627671</c:v>
                </c:pt>
                <c:pt idx="838">
                  <c:v>1.4608361554692593</c:v>
                </c:pt>
                <c:pt idx="839">
                  <c:v>1.4691430540380068</c:v>
                </c:pt>
                <c:pt idx="840">
                  <c:v>1.477458457029698</c:v>
                </c:pt>
                <c:pt idx="841">
                  <c:v>1.4857823495377325</c:v>
                </c:pt>
                <c:pt idx="842">
                  <c:v>1.4941147167019615</c:v>
                </c:pt>
                <c:pt idx="843">
                  <c:v>1.5024555437085496</c:v>
                </c:pt>
                <c:pt idx="844">
                  <c:v>1.5108048157898395</c:v>
                </c:pt>
                <c:pt idx="845">
                  <c:v>1.5191625182241069</c:v>
                </c:pt>
                <c:pt idx="846">
                  <c:v>1.5275286363354965</c:v>
                </c:pt>
                <c:pt idx="847">
                  <c:v>1.5359031554938092</c:v>
                </c:pt>
                <c:pt idx="848">
                  <c:v>1.5442860611143132</c:v>
                </c:pt>
                <c:pt idx="849">
                  <c:v>1.5526773386576807</c:v>
                </c:pt>
                <c:pt idx="850">
                  <c:v>1.5610769736296817</c:v>
                </c:pt>
                <c:pt idx="851">
                  <c:v>1.5694849515812166</c:v>
                </c:pt>
                <c:pt idx="852">
                  <c:v>1.5779012581079606</c:v>
                </c:pt>
                <c:pt idx="853">
                  <c:v>1.5863258788503778</c:v>
                </c:pt>
                <c:pt idx="854">
                  <c:v>1.5947587994934231</c:v>
                </c:pt>
                <c:pt idx="855">
                  <c:v>1.603200005766471</c:v>
                </c:pt>
                <c:pt idx="856">
                  <c:v>1.6116494834431698</c:v>
                </c:pt>
                <c:pt idx="857">
                  <c:v>1.6201072183412144</c:v>
                </c:pt>
                <c:pt idx="858">
                  <c:v>1.628573196322268</c:v>
                </c:pt>
                <c:pt idx="859">
                  <c:v>1.6370474032917635</c:v>
                </c:pt>
                <c:pt idx="860">
                  <c:v>1.6455298251987642</c:v>
                </c:pt>
                <c:pt idx="861">
                  <c:v>1.6540204480358298</c:v>
                </c:pt>
                <c:pt idx="862">
                  <c:v>1.6625192578388344</c:v>
                </c:pt>
                <c:pt idx="863">
                  <c:v>1.6710262406868281</c:v>
                </c:pt>
                <c:pt idx="864">
                  <c:v>1.679541382701899</c:v>
                </c:pt>
                <c:pt idx="865">
                  <c:v>1.6880646700489947</c:v>
                </c:pt>
                <c:pt idx="866">
                  <c:v>1.696596088935852</c:v>
                </c:pt>
                <c:pt idx="867">
                  <c:v>1.7051356256127299</c:v>
                </c:pt>
                <c:pt idx="868">
                  <c:v>1.7136832663723425</c:v>
                </c:pt>
                <c:pt idx="869">
                  <c:v>1.7222389975497201</c:v>
                </c:pt>
                <c:pt idx="870">
                  <c:v>1.7308028055219893</c:v>
                </c:pt>
                <c:pt idx="871">
                  <c:v>1.7393746767083407</c:v>
                </c:pt>
                <c:pt idx="872">
                  <c:v>1.7479545975697697</c:v>
                </c:pt>
                <c:pt idx="873">
                  <c:v>1.7565425546089877</c:v>
                </c:pt>
                <c:pt idx="874">
                  <c:v>1.7651385343703083</c:v>
                </c:pt>
                <c:pt idx="875">
                  <c:v>1.7737425234394095</c:v>
                </c:pt>
                <c:pt idx="876">
                  <c:v>1.782354508443337</c:v>
                </c:pt>
                <c:pt idx="877">
                  <c:v>1.7909744760501951</c:v>
                </c:pt>
                <c:pt idx="878">
                  <c:v>1.7996024129691541</c:v>
                </c:pt>
                <c:pt idx="879">
                  <c:v>1.8082383059501979</c:v>
                </c:pt>
                <c:pt idx="880">
                  <c:v>1.8168821417840384</c:v>
                </c:pt>
                <c:pt idx="881">
                  <c:v>1.8255339073020203</c:v>
                </c:pt>
                <c:pt idx="882">
                  <c:v>1.8341935893758645</c:v>
                </c:pt>
                <c:pt idx="883">
                  <c:v>1.8428611749176262</c:v>
                </c:pt>
                <c:pt idx="884">
                  <c:v>1.8515366508795204</c:v>
                </c:pt>
                <c:pt idx="885">
                  <c:v>1.8602200042538186</c:v>
                </c:pt>
                <c:pt idx="886">
                  <c:v>1.8689112220726543</c:v>
                </c:pt>
                <c:pt idx="887">
                  <c:v>1.8776102914079509</c:v>
                </c:pt>
                <c:pt idx="888">
                  <c:v>1.8863171993712307</c:v>
                </c:pt>
                <c:pt idx="889">
                  <c:v>1.8950319331135148</c:v>
                </c:pt>
                <c:pt idx="890">
                  <c:v>1.9081186790521656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AB-48A5-A4A2-760C27492BFC}"/>
            </c:ext>
          </c:extLst>
        </c:ser>
        <c:ser>
          <c:idx val="1"/>
          <c:order val="1"/>
          <c:tx>
            <c:v>Tracking Distortion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'[1]Löfgren "A"'!$A$8:$A$898</c:f>
              <c:numCache>
                <c:formatCode>General</c:formatCode>
                <c:ptCount val="891"/>
                <c:pt idx="0">
                  <c:v>57</c:v>
                </c:pt>
                <c:pt idx="1">
                  <c:v>57.1</c:v>
                </c:pt>
                <c:pt idx="2">
                  <c:v>57.2</c:v>
                </c:pt>
                <c:pt idx="3">
                  <c:v>57.3</c:v>
                </c:pt>
                <c:pt idx="4">
                  <c:v>57.4</c:v>
                </c:pt>
                <c:pt idx="5">
                  <c:v>57.5</c:v>
                </c:pt>
                <c:pt idx="6">
                  <c:v>57.6</c:v>
                </c:pt>
                <c:pt idx="7">
                  <c:v>57.7</c:v>
                </c:pt>
                <c:pt idx="8">
                  <c:v>57.8</c:v>
                </c:pt>
                <c:pt idx="9">
                  <c:v>57.9</c:v>
                </c:pt>
                <c:pt idx="10">
                  <c:v>58</c:v>
                </c:pt>
                <c:pt idx="11">
                  <c:v>58.1</c:v>
                </c:pt>
                <c:pt idx="12">
                  <c:v>58.2</c:v>
                </c:pt>
                <c:pt idx="13">
                  <c:v>58.3</c:v>
                </c:pt>
                <c:pt idx="14">
                  <c:v>58.4</c:v>
                </c:pt>
                <c:pt idx="15">
                  <c:v>58.5</c:v>
                </c:pt>
                <c:pt idx="16">
                  <c:v>58.6</c:v>
                </c:pt>
                <c:pt idx="17">
                  <c:v>58.7</c:v>
                </c:pt>
                <c:pt idx="18">
                  <c:v>58.8</c:v>
                </c:pt>
                <c:pt idx="19">
                  <c:v>58.9</c:v>
                </c:pt>
                <c:pt idx="20">
                  <c:v>59</c:v>
                </c:pt>
                <c:pt idx="21">
                  <c:v>59.1</c:v>
                </c:pt>
                <c:pt idx="22">
                  <c:v>59.2</c:v>
                </c:pt>
                <c:pt idx="23">
                  <c:v>59.3</c:v>
                </c:pt>
                <c:pt idx="24">
                  <c:v>59.4</c:v>
                </c:pt>
                <c:pt idx="25">
                  <c:v>59.5</c:v>
                </c:pt>
                <c:pt idx="26">
                  <c:v>59.6</c:v>
                </c:pt>
                <c:pt idx="27">
                  <c:v>59.7</c:v>
                </c:pt>
                <c:pt idx="28">
                  <c:v>59.8</c:v>
                </c:pt>
                <c:pt idx="29">
                  <c:v>59.9</c:v>
                </c:pt>
                <c:pt idx="30">
                  <c:v>60</c:v>
                </c:pt>
                <c:pt idx="31">
                  <c:v>60.1</c:v>
                </c:pt>
                <c:pt idx="32">
                  <c:v>60.2</c:v>
                </c:pt>
                <c:pt idx="33">
                  <c:v>60.325000000000003</c:v>
                </c:pt>
                <c:pt idx="34">
                  <c:v>60.4</c:v>
                </c:pt>
                <c:pt idx="35">
                  <c:v>60.5</c:v>
                </c:pt>
                <c:pt idx="36">
                  <c:v>60.6</c:v>
                </c:pt>
                <c:pt idx="37">
                  <c:v>60.7</c:v>
                </c:pt>
                <c:pt idx="38">
                  <c:v>60.8</c:v>
                </c:pt>
                <c:pt idx="39">
                  <c:v>60.9</c:v>
                </c:pt>
                <c:pt idx="40">
                  <c:v>61</c:v>
                </c:pt>
                <c:pt idx="41">
                  <c:v>61.1</c:v>
                </c:pt>
                <c:pt idx="42">
                  <c:v>61.2</c:v>
                </c:pt>
                <c:pt idx="43">
                  <c:v>61.3</c:v>
                </c:pt>
                <c:pt idx="44">
                  <c:v>61.4</c:v>
                </c:pt>
                <c:pt idx="45">
                  <c:v>61.5</c:v>
                </c:pt>
                <c:pt idx="46">
                  <c:v>61.6</c:v>
                </c:pt>
                <c:pt idx="47">
                  <c:v>61.7</c:v>
                </c:pt>
                <c:pt idx="48">
                  <c:v>61.8</c:v>
                </c:pt>
                <c:pt idx="49">
                  <c:v>61.9</c:v>
                </c:pt>
                <c:pt idx="50">
                  <c:v>62</c:v>
                </c:pt>
                <c:pt idx="51">
                  <c:v>62.1</c:v>
                </c:pt>
                <c:pt idx="52">
                  <c:v>62.2</c:v>
                </c:pt>
                <c:pt idx="53">
                  <c:v>62.3</c:v>
                </c:pt>
                <c:pt idx="54">
                  <c:v>62.4</c:v>
                </c:pt>
                <c:pt idx="55">
                  <c:v>62.5</c:v>
                </c:pt>
                <c:pt idx="56">
                  <c:v>62.6</c:v>
                </c:pt>
                <c:pt idx="57">
                  <c:v>62.7</c:v>
                </c:pt>
                <c:pt idx="58">
                  <c:v>62.8</c:v>
                </c:pt>
                <c:pt idx="59">
                  <c:v>62.9</c:v>
                </c:pt>
                <c:pt idx="60">
                  <c:v>63</c:v>
                </c:pt>
                <c:pt idx="61">
                  <c:v>63.1</c:v>
                </c:pt>
                <c:pt idx="62">
                  <c:v>63.2</c:v>
                </c:pt>
                <c:pt idx="63">
                  <c:v>63.3</c:v>
                </c:pt>
                <c:pt idx="64">
                  <c:v>63.4</c:v>
                </c:pt>
                <c:pt idx="65">
                  <c:v>63.5</c:v>
                </c:pt>
                <c:pt idx="66">
                  <c:v>63.6</c:v>
                </c:pt>
                <c:pt idx="67">
                  <c:v>63.7</c:v>
                </c:pt>
                <c:pt idx="68">
                  <c:v>63.8</c:v>
                </c:pt>
                <c:pt idx="69">
                  <c:v>63.9</c:v>
                </c:pt>
                <c:pt idx="70">
                  <c:v>64</c:v>
                </c:pt>
                <c:pt idx="71">
                  <c:v>64.099999999999994</c:v>
                </c:pt>
                <c:pt idx="72">
                  <c:v>64.2</c:v>
                </c:pt>
                <c:pt idx="73">
                  <c:v>64.3</c:v>
                </c:pt>
                <c:pt idx="74">
                  <c:v>64.400000000000006</c:v>
                </c:pt>
                <c:pt idx="75">
                  <c:v>64.5</c:v>
                </c:pt>
                <c:pt idx="76">
                  <c:v>64.599999999999994</c:v>
                </c:pt>
                <c:pt idx="77">
                  <c:v>64.7</c:v>
                </c:pt>
                <c:pt idx="78">
                  <c:v>64.8</c:v>
                </c:pt>
                <c:pt idx="79">
                  <c:v>64.900000000000006</c:v>
                </c:pt>
                <c:pt idx="80">
                  <c:v>65</c:v>
                </c:pt>
                <c:pt idx="81">
                  <c:v>65.099999999999994</c:v>
                </c:pt>
                <c:pt idx="82">
                  <c:v>65.2</c:v>
                </c:pt>
                <c:pt idx="83">
                  <c:v>65.3</c:v>
                </c:pt>
                <c:pt idx="84">
                  <c:v>65.400000000000006</c:v>
                </c:pt>
                <c:pt idx="85">
                  <c:v>65.5</c:v>
                </c:pt>
                <c:pt idx="86">
                  <c:v>65.599999999999994</c:v>
                </c:pt>
                <c:pt idx="87">
                  <c:v>65.7</c:v>
                </c:pt>
                <c:pt idx="88">
                  <c:v>65.8</c:v>
                </c:pt>
                <c:pt idx="89">
                  <c:v>65.900000000000006</c:v>
                </c:pt>
                <c:pt idx="90">
                  <c:v>66</c:v>
                </c:pt>
                <c:pt idx="91">
                  <c:v>66.099999999999994</c:v>
                </c:pt>
                <c:pt idx="92">
                  <c:v>66.2</c:v>
                </c:pt>
                <c:pt idx="93">
                  <c:v>66.3</c:v>
                </c:pt>
                <c:pt idx="94">
                  <c:v>66.400000000000006</c:v>
                </c:pt>
                <c:pt idx="95">
                  <c:v>66.5</c:v>
                </c:pt>
                <c:pt idx="96">
                  <c:v>66.599999999999994</c:v>
                </c:pt>
                <c:pt idx="97">
                  <c:v>66.7</c:v>
                </c:pt>
                <c:pt idx="98">
                  <c:v>66.8</c:v>
                </c:pt>
                <c:pt idx="99">
                  <c:v>66.900000000000006</c:v>
                </c:pt>
                <c:pt idx="100">
                  <c:v>67</c:v>
                </c:pt>
                <c:pt idx="101">
                  <c:v>67.099999999999994</c:v>
                </c:pt>
                <c:pt idx="102">
                  <c:v>67.2</c:v>
                </c:pt>
                <c:pt idx="103">
                  <c:v>67.3</c:v>
                </c:pt>
                <c:pt idx="104">
                  <c:v>67.400000000000006</c:v>
                </c:pt>
                <c:pt idx="105">
                  <c:v>67.5</c:v>
                </c:pt>
                <c:pt idx="106">
                  <c:v>67.599999999999994</c:v>
                </c:pt>
                <c:pt idx="107">
                  <c:v>67.7</c:v>
                </c:pt>
                <c:pt idx="108">
                  <c:v>67.8</c:v>
                </c:pt>
                <c:pt idx="109">
                  <c:v>67.900000000000006</c:v>
                </c:pt>
                <c:pt idx="110">
                  <c:v>68</c:v>
                </c:pt>
                <c:pt idx="111">
                  <c:v>68.099999999999994</c:v>
                </c:pt>
                <c:pt idx="112">
                  <c:v>68.2</c:v>
                </c:pt>
                <c:pt idx="113">
                  <c:v>68.3</c:v>
                </c:pt>
                <c:pt idx="114">
                  <c:v>68.400000000000006</c:v>
                </c:pt>
                <c:pt idx="115">
                  <c:v>68.5</c:v>
                </c:pt>
                <c:pt idx="116">
                  <c:v>68.599999999999994</c:v>
                </c:pt>
                <c:pt idx="117">
                  <c:v>68.7</c:v>
                </c:pt>
                <c:pt idx="118">
                  <c:v>68.8</c:v>
                </c:pt>
                <c:pt idx="119">
                  <c:v>68.900000000000006</c:v>
                </c:pt>
                <c:pt idx="120">
                  <c:v>69</c:v>
                </c:pt>
                <c:pt idx="121">
                  <c:v>69.099999999999994</c:v>
                </c:pt>
                <c:pt idx="122">
                  <c:v>69.2</c:v>
                </c:pt>
                <c:pt idx="123">
                  <c:v>69.3</c:v>
                </c:pt>
                <c:pt idx="124">
                  <c:v>69.400000000000006</c:v>
                </c:pt>
                <c:pt idx="125">
                  <c:v>69.5</c:v>
                </c:pt>
                <c:pt idx="126">
                  <c:v>69.599999999999994</c:v>
                </c:pt>
                <c:pt idx="127">
                  <c:v>69.7</c:v>
                </c:pt>
                <c:pt idx="128">
                  <c:v>69.8</c:v>
                </c:pt>
                <c:pt idx="129">
                  <c:v>69.900000000000006</c:v>
                </c:pt>
                <c:pt idx="130">
                  <c:v>70</c:v>
                </c:pt>
                <c:pt idx="131">
                  <c:v>70.099999999999994</c:v>
                </c:pt>
                <c:pt idx="132">
                  <c:v>70.2</c:v>
                </c:pt>
                <c:pt idx="133">
                  <c:v>70.3</c:v>
                </c:pt>
                <c:pt idx="134">
                  <c:v>70.400000000000006</c:v>
                </c:pt>
                <c:pt idx="135">
                  <c:v>70.5</c:v>
                </c:pt>
                <c:pt idx="136">
                  <c:v>70.599999999999994</c:v>
                </c:pt>
                <c:pt idx="137">
                  <c:v>70.7</c:v>
                </c:pt>
                <c:pt idx="138">
                  <c:v>70.8</c:v>
                </c:pt>
                <c:pt idx="139">
                  <c:v>70.900000000000006</c:v>
                </c:pt>
                <c:pt idx="140">
                  <c:v>71</c:v>
                </c:pt>
                <c:pt idx="141">
                  <c:v>71.099999999999994</c:v>
                </c:pt>
                <c:pt idx="142">
                  <c:v>71.2</c:v>
                </c:pt>
                <c:pt idx="143">
                  <c:v>71.3</c:v>
                </c:pt>
                <c:pt idx="144">
                  <c:v>71.400000000000006</c:v>
                </c:pt>
                <c:pt idx="145">
                  <c:v>71.5</c:v>
                </c:pt>
                <c:pt idx="146">
                  <c:v>71.599999999999994</c:v>
                </c:pt>
                <c:pt idx="147">
                  <c:v>71.7</c:v>
                </c:pt>
                <c:pt idx="148">
                  <c:v>71.8</c:v>
                </c:pt>
                <c:pt idx="149">
                  <c:v>71.900000000000006</c:v>
                </c:pt>
                <c:pt idx="150">
                  <c:v>72</c:v>
                </c:pt>
                <c:pt idx="151">
                  <c:v>72.099999999999994</c:v>
                </c:pt>
                <c:pt idx="152">
                  <c:v>72.2</c:v>
                </c:pt>
                <c:pt idx="153">
                  <c:v>72.3</c:v>
                </c:pt>
                <c:pt idx="154">
                  <c:v>72.400000000000006</c:v>
                </c:pt>
                <c:pt idx="155">
                  <c:v>72.5</c:v>
                </c:pt>
                <c:pt idx="156">
                  <c:v>72.599999999999994</c:v>
                </c:pt>
                <c:pt idx="157">
                  <c:v>72.7</c:v>
                </c:pt>
                <c:pt idx="158">
                  <c:v>72.8</c:v>
                </c:pt>
                <c:pt idx="159">
                  <c:v>72.900000000000006</c:v>
                </c:pt>
                <c:pt idx="160">
                  <c:v>73</c:v>
                </c:pt>
                <c:pt idx="161">
                  <c:v>73.099999999999994</c:v>
                </c:pt>
                <c:pt idx="162">
                  <c:v>73.2</c:v>
                </c:pt>
                <c:pt idx="163">
                  <c:v>73.3</c:v>
                </c:pt>
                <c:pt idx="164">
                  <c:v>73.400000000000006</c:v>
                </c:pt>
                <c:pt idx="165">
                  <c:v>73.5</c:v>
                </c:pt>
                <c:pt idx="166">
                  <c:v>73.599999999999994</c:v>
                </c:pt>
                <c:pt idx="167">
                  <c:v>73.7</c:v>
                </c:pt>
                <c:pt idx="168">
                  <c:v>73.8</c:v>
                </c:pt>
                <c:pt idx="169">
                  <c:v>73.900000000000006</c:v>
                </c:pt>
                <c:pt idx="170">
                  <c:v>74</c:v>
                </c:pt>
                <c:pt idx="171">
                  <c:v>74.099999999999994</c:v>
                </c:pt>
                <c:pt idx="172">
                  <c:v>74.2</c:v>
                </c:pt>
                <c:pt idx="173">
                  <c:v>74.3</c:v>
                </c:pt>
                <c:pt idx="174">
                  <c:v>74.400000000000006</c:v>
                </c:pt>
                <c:pt idx="175">
                  <c:v>74.5</c:v>
                </c:pt>
                <c:pt idx="176">
                  <c:v>74.599999999999994</c:v>
                </c:pt>
                <c:pt idx="177">
                  <c:v>74.7</c:v>
                </c:pt>
                <c:pt idx="178">
                  <c:v>74.8</c:v>
                </c:pt>
                <c:pt idx="179">
                  <c:v>74.900000000000006</c:v>
                </c:pt>
                <c:pt idx="180">
                  <c:v>75</c:v>
                </c:pt>
                <c:pt idx="181">
                  <c:v>75.099999999999994</c:v>
                </c:pt>
                <c:pt idx="182">
                  <c:v>75.2</c:v>
                </c:pt>
                <c:pt idx="183">
                  <c:v>75.3</c:v>
                </c:pt>
                <c:pt idx="184">
                  <c:v>75.400000000000006</c:v>
                </c:pt>
                <c:pt idx="185">
                  <c:v>75.5</c:v>
                </c:pt>
                <c:pt idx="186">
                  <c:v>75.599999999999994</c:v>
                </c:pt>
                <c:pt idx="187">
                  <c:v>75.7</c:v>
                </c:pt>
                <c:pt idx="188">
                  <c:v>75.8</c:v>
                </c:pt>
                <c:pt idx="189">
                  <c:v>75.900000000000006</c:v>
                </c:pt>
                <c:pt idx="190">
                  <c:v>76</c:v>
                </c:pt>
                <c:pt idx="191">
                  <c:v>76.099999999999994</c:v>
                </c:pt>
                <c:pt idx="192">
                  <c:v>76.2</c:v>
                </c:pt>
                <c:pt idx="193">
                  <c:v>76.3</c:v>
                </c:pt>
                <c:pt idx="194">
                  <c:v>76.400000000000006</c:v>
                </c:pt>
                <c:pt idx="195">
                  <c:v>76.5</c:v>
                </c:pt>
                <c:pt idx="196">
                  <c:v>76.599999999999994</c:v>
                </c:pt>
                <c:pt idx="197">
                  <c:v>76.7</c:v>
                </c:pt>
                <c:pt idx="198">
                  <c:v>76.8</c:v>
                </c:pt>
                <c:pt idx="199">
                  <c:v>76.900000000000006</c:v>
                </c:pt>
                <c:pt idx="200">
                  <c:v>77</c:v>
                </c:pt>
                <c:pt idx="201">
                  <c:v>77.099999999999994</c:v>
                </c:pt>
                <c:pt idx="202">
                  <c:v>77.2</c:v>
                </c:pt>
                <c:pt idx="203">
                  <c:v>77.3</c:v>
                </c:pt>
                <c:pt idx="204">
                  <c:v>77.400000000000006</c:v>
                </c:pt>
                <c:pt idx="205">
                  <c:v>77.5</c:v>
                </c:pt>
                <c:pt idx="206">
                  <c:v>77.599999999999994</c:v>
                </c:pt>
                <c:pt idx="207">
                  <c:v>77.7</c:v>
                </c:pt>
                <c:pt idx="208">
                  <c:v>77.8</c:v>
                </c:pt>
                <c:pt idx="209">
                  <c:v>77.900000000000006</c:v>
                </c:pt>
                <c:pt idx="210">
                  <c:v>78</c:v>
                </c:pt>
                <c:pt idx="211">
                  <c:v>78.099999999999994</c:v>
                </c:pt>
                <c:pt idx="212">
                  <c:v>78.2</c:v>
                </c:pt>
                <c:pt idx="213">
                  <c:v>78.3</c:v>
                </c:pt>
                <c:pt idx="214">
                  <c:v>78.400000000000006</c:v>
                </c:pt>
                <c:pt idx="215">
                  <c:v>78.5</c:v>
                </c:pt>
                <c:pt idx="216">
                  <c:v>78.599999999999994</c:v>
                </c:pt>
                <c:pt idx="217">
                  <c:v>78.7</c:v>
                </c:pt>
                <c:pt idx="218">
                  <c:v>78.8</c:v>
                </c:pt>
                <c:pt idx="219">
                  <c:v>78.900000000000006</c:v>
                </c:pt>
                <c:pt idx="220">
                  <c:v>79</c:v>
                </c:pt>
                <c:pt idx="221">
                  <c:v>79.099999999999994</c:v>
                </c:pt>
                <c:pt idx="222">
                  <c:v>79.2</c:v>
                </c:pt>
                <c:pt idx="223">
                  <c:v>79.3</c:v>
                </c:pt>
                <c:pt idx="224">
                  <c:v>79.400000000000006</c:v>
                </c:pt>
                <c:pt idx="225">
                  <c:v>79.5</c:v>
                </c:pt>
                <c:pt idx="226">
                  <c:v>79.599999999999994</c:v>
                </c:pt>
                <c:pt idx="227">
                  <c:v>79.7</c:v>
                </c:pt>
                <c:pt idx="228">
                  <c:v>79.8</c:v>
                </c:pt>
                <c:pt idx="229">
                  <c:v>79.900000000000006</c:v>
                </c:pt>
                <c:pt idx="230">
                  <c:v>80</c:v>
                </c:pt>
                <c:pt idx="231">
                  <c:v>80.099999999999994</c:v>
                </c:pt>
                <c:pt idx="232">
                  <c:v>80.2</c:v>
                </c:pt>
                <c:pt idx="233">
                  <c:v>80.3</c:v>
                </c:pt>
                <c:pt idx="234">
                  <c:v>80.400000000000006</c:v>
                </c:pt>
                <c:pt idx="235">
                  <c:v>80.5</c:v>
                </c:pt>
                <c:pt idx="236">
                  <c:v>80.599999999999994</c:v>
                </c:pt>
                <c:pt idx="237">
                  <c:v>80.7</c:v>
                </c:pt>
                <c:pt idx="238">
                  <c:v>80.8</c:v>
                </c:pt>
                <c:pt idx="239">
                  <c:v>80.900000000000006</c:v>
                </c:pt>
                <c:pt idx="240">
                  <c:v>81</c:v>
                </c:pt>
                <c:pt idx="241">
                  <c:v>81.099999999999994</c:v>
                </c:pt>
                <c:pt idx="242">
                  <c:v>81.2</c:v>
                </c:pt>
                <c:pt idx="243">
                  <c:v>81.3</c:v>
                </c:pt>
                <c:pt idx="244">
                  <c:v>81.400000000000006</c:v>
                </c:pt>
                <c:pt idx="245">
                  <c:v>81.5</c:v>
                </c:pt>
                <c:pt idx="246">
                  <c:v>81.599999999999994</c:v>
                </c:pt>
                <c:pt idx="247">
                  <c:v>81.7</c:v>
                </c:pt>
                <c:pt idx="248">
                  <c:v>81.8</c:v>
                </c:pt>
                <c:pt idx="249">
                  <c:v>81.900000000000006</c:v>
                </c:pt>
                <c:pt idx="250">
                  <c:v>82</c:v>
                </c:pt>
                <c:pt idx="251">
                  <c:v>82.1</c:v>
                </c:pt>
                <c:pt idx="252">
                  <c:v>82.2</c:v>
                </c:pt>
                <c:pt idx="253">
                  <c:v>82.3</c:v>
                </c:pt>
                <c:pt idx="254">
                  <c:v>82.4</c:v>
                </c:pt>
                <c:pt idx="255">
                  <c:v>82.5</c:v>
                </c:pt>
                <c:pt idx="256">
                  <c:v>82.6</c:v>
                </c:pt>
                <c:pt idx="257">
                  <c:v>82.7</c:v>
                </c:pt>
                <c:pt idx="258">
                  <c:v>82.8</c:v>
                </c:pt>
                <c:pt idx="259">
                  <c:v>82.9</c:v>
                </c:pt>
                <c:pt idx="260">
                  <c:v>83</c:v>
                </c:pt>
                <c:pt idx="261">
                  <c:v>83.1</c:v>
                </c:pt>
                <c:pt idx="262">
                  <c:v>83.2</c:v>
                </c:pt>
                <c:pt idx="263">
                  <c:v>83.3</c:v>
                </c:pt>
                <c:pt idx="264">
                  <c:v>83.4</c:v>
                </c:pt>
                <c:pt idx="265">
                  <c:v>83.5</c:v>
                </c:pt>
                <c:pt idx="266">
                  <c:v>83.6</c:v>
                </c:pt>
                <c:pt idx="267">
                  <c:v>83.7</c:v>
                </c:pt>
                <c:pt idx="268">
                  <c:v>83.8</c:v>
                </c:pt>
                <c:pt idx="269">
                  <c:v>83.9</c:v>
                </c:pt>
                <c:pt idx="270">
                  <c:v>84</c:v>
                </c:pt>
                <c:pt idx="271">
                  <c:v>84.1</c:v>
                </c:pt>
                <c:pt idx="272">
                  <c:v>84.2</c:v>
                </c:pt>
                <c:pt idx="273">
                  <c:v>84.3</c:v>
                </c:pt>
                <c:pt idx="274">
                  <c:v>84.4</c:v>
                </c:pt>
                <c:pt idx="275">
                  <c:v>84.5</c:v>
                </c:pt>
                <c:pt idx="276">
                  <c:v>84.6</c:v>
                </c:pt>
                <c:pt idx="277">
                  <c:v>84.7</c:v>
                </c:pt>
                <c:pt idx="278">
                  <c:v>84.8</c:v>
                </c:pt>
                <c:pt idx="279">
                  <c:v>84.9</c:v>
                </c:pt>
                <c:pt idx="280">
                  <c:v>85</c:v>
                </c:pt>
                <c:pt idx="281">
                  <c:v>85.1</c:v>
                </c:pt>
                <c:pt idx="282">
                  <c:v>85.2</c:v>
                </c:pt>
                <c:pt idx="283">
                  <c:v>85.3</c:v>
                </c:pt>
                <c:pt idx="284">
                  <c:v>85.4</c:v>
                </c:pt>
                <c:pt idx="285">
                  <c:v>85.5</c:v>
                </c:pt>
                <c:pt idx="286">
                  <c:v>85.6</c:v>
                </c:pt>
                <c:pt idx="287">
                  <c:v>85.7</c:v>
                </c:pt>
                <c:pt idx="288">
                  <c:v>85.8</c:v>
                </c:pt>
                <c:pt idx="289">
                  <c:v>85.9</c:v>
                </c:pt>
                <c:pt idx="290">
                  <c:v>86</c:v>
                </c:pt>
                <c:pt idx="291">
                  <c:v>86.1</c:v>
                </c:pt>
                <c:pt idx="292">
                  <c:v>86.2</c:v>
                </c:pt>
                <c:pt idx="293">
                  <c:v>86.3</c:v>
                </c:pt>
                <c:pt idx="294">
                  <c:v>86.4</c:v>
                </c:pt>
                <c:pt idx="295">
                  <c:v>86.5</c:v>
                </c:pt>
                <c:pt idx="296">
                  <c:v>86.6</c:v>
                </c:pt>
                <c:pt idx="297">
                  <c:v>86.7</c:v>
                </c:pt>
                <c:pt idx="298">
                  <c:v>86.8</c:v>
                </c:pt>
                <c:pt idx="299">
                  <c:v>86.9</c:v>
                </c:pt>
                <c:pt idx="300">
                  <c:v>87</c:v>
                </c:pt>
                <c:pt idx="301">
                  <c:v>87.1</c:v>
                </c:pt>
                <c:pt idx="302">
                  <c:v>87.2</c:v>
                </c:pt>
                <c:pt idx="303">
                  <c:v>87.3</c:v>
                </c:pt>
                <c:pt idx="304">
                  <c:v>87.4</c:v>
                </c:pt>
                <c:pt idx="305">
                  <c:v>87.5</c:v>
                </c:pt>
                <c:pt idx="306">
                  <c:v>87.6</c:v>
                </c:pt>
                <c:pt idx="307">
                  <c:v>87.7</c:v>
                </c:pt>
                <c:pt idx="308">
                  <c:v>87.8</c:v>
                </c:pt>
                <c:pt idx="309">
                  <c:v>87.9</c:v>
                </c:pt>
                <c:pt idx="310">
                  <c:v>88</c:v>
                </c:pt>
                <c:pt idx="311">
                  <c:v>88.1</c:v>
                </c:pt>
                <c:pt idx="312">
                  <c:v>88.2</c:v>
                </c:pt>
                <c:pt idx="313">
                  <c:v>88.3</c:v>
                </c:pt>
                <c:pt idx="314">
                  <c:v>88.4</c:v>
                </c:pt>
                <c:pt idx="315">
                  <c:v>88.5</c:v>
                </c:pt>
                <c:pt idx="316">
                  <c:v>88.6</c:v>
                </c:pt>
                <c:pt idx="317">
                  <c:v>88.7</c:v>
                </c:pt>
                <c:pt idx="318">
                  <c:v>88.8</c:v>
                </c:pt>
                <c:pt idx="319">
                  <c:v>88.9</c:v>
                </c:pt>
                <c:pt idx="320">
                  <c:v>89</c:v>
                </c:pt>
                <c:pt idx="321">
                  <c:v>89.1</c:v>
                </c:pt>
                <c:pt idx="322">
                  <c:v>89.2</c:v>
                </c:pt>
                <c:pt idx="323">
                  <c:v>89.3</c:v>
                </c:pt>
                <c:pt idx="324">
                  <c:v>89.4</c:v>
                </c:pt>
                <c:pt idx="325">
                  <c:v>89.5</c:v>
                </c:pt>
                <c:pt idx="326">
                  <c:v>89.6</c:v>
                </c:pt>
                <c:pt idx="327">
                  <c:v>89.7</c:v>
                </c:pt>
                <c:pt idx="328">
                  <c:v>89.8</c:v>
                </c:pt>
                <c:pt idx="329">
                  <c:v>89.9</c:v>
                </c:pt>
                <c:pt idx="330">
                  <c:v>90</c:v>
                </c:pt>
                <c:pt idx="331">
                  <c:v>90.1</c:v>
                </c:pt>
                <c:pt idx="332">
                  <c:v>90.2</c:v>
                </c:pt>
                <c:pt idx="333">
                  <c:v>90.3</c:v>
                </c:pt>
                <c:pt idx="334">
                  <c:v>90.4</c:v>
                </c:pt>
                <c:pt idx="335">
                  <c:v>90.5</c:v>
                </c:pt>
                <c:pt idx="336">
                  <c:v>90.6</c:v>
                </c:pt>
                <c:pt idx="337">
                  <c:v>90.7</c:v>
                </c:pt>
                <c:pt idx="338">
                  <c:v>90.8</c:v>
                </c:pt>
                <c:pt idx="339">
                  <c:v>90.9</c:v>
                </c:pt>
                <c:pt idx="340">
                  <c:v>91</c:v>
                </c:pt>
                <c:pt idx="341">
                  <c:v>91.1</c:v>
                </c:pt>
                <c:pt idx="342">
                  <c:v>91.2</c:v>
                </c:pt>
                <c:pt idx="343">
                  <c:v>91.3</c:v>
                </c:pt>
                <c:pt idx="344">
                  <c:v>91.4</c:v>
                </c:pt>
                <c:pt idx="345">
                  <c:v>91.5</c:v>
                </c:pt>
                <c:pt idx="346">
                  <c:v>91.6</c:v>
                </c:pt>
                <c:pt idx="347">
                  <c:v>91.7</c:v>
                </c:pt>
                <c:pt idx="348">
                  <c:v>91.8</c:v>
                </c:pt>
                <c:pt idx="349">
                  <c:v>91.9</c:v>
                </c:pt>
                <c:pt idx="350">
                  <c:v>92</c:v>
                </c:pt>
                <c:pt idx="351">
                  <c:v>92.1</c:v>
                </c:pt>
                <c:pt idx="352">
                  <c:v>92.2</c:v>
                </c:pt>
                <c:pt idx="353">
                  <c:v>92.3</c:v>
                </c:pt>
                <c:pt idx="354">
                  <c:v>92.4</c:v>
                </c:pt>
                <c:pt idx="355">
                  <c:v>92.5</c:v>
                </c:pt>
                <c:pt idx="356">
                  <c:v>92.6</c:v>
                </c:pt>
                <c:pt idx="357">
                  <c:v>92.7</c:v>
                </c:pt>
                <c:pt idx="358">
                  <c:v>92.8</c:v>
                </c:pt>
                <c:pt idx="359">
                  <c:v>92.9</c:v>
                </c:pt>
                <c:pt idx="360">
                  <c:v>93</c:v>
                </c:pt>
                <c:pt idx="361">
                  <c:v>93.1</c:v>
                </c:pt>
                <c:pt idx="362">
                  <c:v>93.2</c:v>
                </c:pt>
                <c:pt idx="363">
                  <c:v>93.3</c:v>
                </c:pt>
                <c:pt idx="364">
                  <c:v>93.4</c:v>
                </c:pt>
                <c:pt idx="365">
                  <c:v>93.5</c:v>
                </c:pt>
                <c:pt idx="366">
                  <c:v>93.6</c:v>
                </c:pt>
                <c:pt idx="367">
                  <c:v>93.7</c:v>
                </c:pt>
                <c:pt idx="368">
                  <c:v>93.8</c:v>
                </c:pt>
                <c:pt idx="369">
                  <c:v>93.9</c:v>
                </c:pt>
                <c:pt idx="370">
                  <c:v>94</c:v>
                </c:pt>
                <c:pt idx="371">
                  <c:v>94.1</c:v>
                </c:pt>
                <c:pt idx="372">
                  <c:v>94.2</c:v>
                </c:pt>
                <c:pt idx="373">
                  <c:v>94.3</c:v>
                </c:pt>
                <c:pt idx="374">
                  <c:v>94.4</c:v>
                </c:pt>
                <c:pt idx="375">
                  <c:v>94.5</c:v>
                </c:pt>
                <c:pt idx="376">
                  <c:v>94.6</c:v>
                </c:pt>
                <c:pt idx="377">
                  <c:v>94.7</c:v>
                </c:pt>
                <c:pt idx="378">
                  <c:v>94.8</c:v>
                </c:pt>
                <c:pt idx="379">
                  <c:v>94.9</c:v>
                </c:pt>
                <c:pt idx="380">
                  <c:v>95</c:v>
                </c:pt>
                <c:pt idx="381">
                  <c:v>95.1</c:v>
                </c:pt>
                <c:pt idx="382">
                  <c:v>95.2</c:v>
                </c:pt>
                <c:pt idx="383">
                  <c:v>95.3</c:v>
                </c:pt>
                <c:pt idx="384">
                  <c:v>95.4</c:v>
                </c:pt>
                <c:pt idx="385">
                  <c:v>95.5</c:v>
                </c:pt>
                <c:pt idx="386">
                  <c:v>95.6</c:v>
                </c:pt>
                <c:pt idx="387">
                  <c:v>95.7</c:v>
                </c:pt>
                <c:pt idx="388">
                  <c:v>95.8</c:v>
                </c:pt>
                <c:pt idx="389">
                  <c:v>95.9</c:v>
                </c:pt>
                <c:pt idx="390">
                  <c:v>96</c:v>
                </c:pt>
                <c:pt idx="391">
                  <c:v>96.1</c:v>
                </c:pt>
                <c:pt idx="392">
                  <c:v>96.2</c:v>
                </c:pt>
                <c:pt idx="393">
                  <c:v>96.3</c:v>
                </c:pt>
                <c:pt idx="394">
                  <c:v>96.4</c:v>
                </c:pt>
                <c:pt idx="395">
                  <c:v>96.5</c:v>
                </c:pt>
                <c:pt idx="396">
                  <c:v>96.6</c:v>
                </c:pt>
                <c:pt idx="397">
                  <c:v>96.7</c:v>
                </c:pt>
                <c:pt idx="398">
                  <c:v>96.8</c:v>
                </c:pt>
                <c:pt idx="399">
                  <c:v>96.9</c:v>
                </c:pt>
                <c:pt idx="400">
                  <c:v>97</c:v>
                </c:pt>
                <c:pt idx="401">
                  <c:v>97.1</c:v>
                </c:pt>
                <c:pt idx="402">
                  <c:v>97.2</c:v>
                </c:pt>
                <c:pt idx="403">
                  <c:v>97.3</c:v>
                </c:pt>
                <c:pt idx="404">
                  <c:v>97.4</c:v>
                </c:pt>
                <c:pt idx="405">
                  <c:v>97.5</c:v>
                </c:pt>
                <c:pt idx="406">
                  <c:v>97.6</c:v>
                </c:pt>
                <c:pt idx="407">
                  <c:v>97.7</c:v>
                </c:pt>
                <c:pt idx="408">
                  <c:v>97.8</c:v>
                </c:pt>
                <c:pt idx="409">
                  <c:v>97.9</c:v>
                </c:pt>
                <c:pt idx="410">
                  <c:v>98</c:v>
                </c:pt>
                <c:pt idx="411">
                  <c:v>98.1</c:v>
                </c:pt>
                <c:pt idx="412">
                  <c:v>98.2</c:v>
                </c:pt>
                <c:pt idx="413">
                  <c:v>98.3</c:v>
                </c:pt>
                <c:pt idx="414">
                  <c:v>98.4</c:v>
                </c:pt>
                <c:pt idx="415">
                  <c:v>98.5</c:v>
                </c:pt>
                <c:pt idx="416">
                  <c:v>98.6</c:v>
                </c:pt>
                <c:pt idx="417">
                  <c:v>98.7</c:v>
                </c:pt>
                <c:pt idx="418">
                  <c:v>98.8</c:v>
                </c:pt>
                <c:pt idx="419">
                  <c:v>98.9</c:v>
                </c:pt>
                <c:pt idx="420">
                  <c:v>99</c:v>
                </c:pt>
                <c:pt idx="421">
                  <c:v>99.1</c:v>
                </c:pt>
                <c:pt idx="422">
                  <c:v>99.2</c:v>
                </c:pt>
                <c:pt idx="423">
                  <c:v>99.3</c:v>
                </c:pt>
                <c:pt idx="424">
                  <c:v>99.4</c:v>
                </c:pt>
                <c:pt idx="425">
                  <c:v>99.5</c:v>
                </c:pt>
                <c:pt idx="426">
                  <c:v>99.6</c:v>
                </c:pt>
                <c:pt idx="427">
                  <c:v>99.7</c:v>
                </c:pt>
                <c:pt idx="428">
                  <c:v>99.8</c:v>
                </c:pt>
                <c:pt idx="429">
                  <c:v>99.9</c:v>
                </c:pt>
                <c:pt idx="430">
                  <c:v>100</c:v>
                </c:pt>
                <c:pt idx="431">
                  <c:v>100.1</c:v>
                </c:pt>
                <c:pt idx="432">
                  <c:v>100.2</c:v>
                </c:pt>
                <c:pt idx="433">
                  <c:v>100.3</c:v>
                </c:pt>
                <c:pt idx="434">
                  <c:v>100.4</c:v>
                </c:pt>
                <c:pt idx="435">
                  <c:v>100.5</c:v>
                </c:pt>
                <c:pt idx="436">
                  <c:v>100.6</c:v>
                </c:pt>
                <c:pt idx="437">
                  <c:v>100.7</c:v>
                </c:pt>
                <c:pt idx="438">
                  <c:v>100.8</c:v>
                </c:pt>
                <c:pt idx="439">
                  <c:v>100.9</c:v>
                </c:pt>
                <c:pt idx="440">
                  <c:v>101</c:v>
                </c:pt>
                <c:pt idx="441">
                  <c:v>101.1</c:v>
                </c:pt>
                <c:pt idx="442">
                  <c:v>101.2</c:v>
                </c:pt>
                <c:pt idx="443">
                  <c:v>101.3</c:v>
                </c:pt>
                <c:pt idx="444">
                  <c:v>101.4</c:v>
                </c:pt>
                <c:pt idx="445">
                  <c:v>101.5</c:v>
                </c:pt>
                <c:pt idx="446">
                  <c:v>101.6</c:v>
                </c:pt>
                <c:pt idx="447">
                  <c:v>101.7</c:v>
                </c:pt>
                <c:pt idx="448">
                  <c:v>101.8</c:v>
                </c:pt>
                <c:pt idx="449">
                  <c:v>101.9</c:v>
                </c:pt>
                <c:pt idx="450">
                  <c:v>102</c:v>
                </c:pt>
                <c:pt idx="451">
                  <c:v>102.1</c:v>
                </c:pt>
                <c:pt idx="452">
                  <c:v>102.2</c:v>
                </c:pt>
                <c:pt idx="453">
                  <c:v>102.3</c:v>
                </c:pt>
                <c:pt idx="454">
                  <c:v>102.4</c:v>
                </c:pt>
                <c:pt idx="455">
                  <c:v>102.5</c:v>
                </c:pt>
                <c:pt idx="456">
                  <c:v>102.6</c:v>
                </c:pt>
                <c:pt idx="457">
                  <c:v>102.7</c:v>
                </c:pt>
                <c:pt idx="458">
                  <c:v>102.8</c:v>
                </c:pt>
                <c:pt idx="459">
                  <c:v>102.9</c:v>
                </c:pt>
                <c:pt idx="460">
                  <c:v>103</c:v>
                </c:pt>
                <c:pt idx="461">
                  <c:v>103.1</c:v>
                </c:pt>
                <c:pt idx="462">
                  <c:v>103.2</c:v>
                </c:pt>
                <c:pt idx="463">
                  <c:v>103.3</c:v>
                </c:pt>
                <c:pt idx="464">
                  <c:v>103.4</c:v>
                </c:pt>
                <c:pt idx="465">
                  <c:v>103.5</c:v>
                </c:pt>
                <c:pt idx="466">
                  <c:v>103.6</c:v>
                </c:pt>
                <c:pt idx="467">
                  <c:v>103.7</c:v>
                </c:pt>
                <c:pt idx="468">
                  <c:v>103.8</c:v>
                </c:pt>
                <c:pt idx="469">
                  <c:v>103.9</c:v>
                </c:pt>
                <c:pt idx="470">
                  <c:v>104</c:v>
                </c:pt>
                <c:pt idx="471">
                  <c:v>104.1</c:v>
                </c:pt>
                <c:pt idx="472">
                  <c:v>104.2</c:v>
                </c:pt>
                <c:pt idx="473">
                  <c:v>104.3</c:v>
                </c:pt>
                <c:pt idx="474">
                  <c:v>104.4</c:v>
                </c:pt>
                <c:pt idx="475">
                  <c:v>104.5</c:v>
                </c:pt>
                <c:pt idx="476">
                  <c:v>104.6</c:v>
                </c:pt>
                <c:pt idx="477">
                  <c:v>104.7</c:v>
                </c:pt>
                <c:pt idx="478">
                  <c:v>104.8</c:v>
                </c:pt>
                <c:pt idx="479">
                  <c:v>104.9</c:v>
                </c:pt>
                <c:pt idx="480">
                  <c:v>105</c:v>
                </c:pt>
                <c:pt idx="481">
                  <c:v>105.1</c:v>
                </c:pt>
                <c:pt idx="482">
                  <c:v>105.2</c:v>
                </c:pt>
                <c:pt idx="483">
                  <c:v>105.3</c:v>
                </c:pt>
                <c:pt idx="484">
                  <c:v>105.4</c:v>
                </c:pt>
                <c:pt idx="485">
                  <c:v>105.5</c:v>
                </c:pt>
                <c:pt idx="486">
                  <c:v>105.6</c:v>
                </c:pt>
                <c:pt idx="487">
                  <c:v>105.7</c:v>
                </c:pt>
                <c:pt idx="488">
                  <c:v>105.8</c:v>
                </c:pt>
                <c:pt idx="489">
                  <c:v>105.9</c:v>
                </c:pt>
                <c:pt idx="490">
                  <c:v>106</c:v>
                </c:pt>
                <c:pt idx="491">
                  <c:v>106.1</c:v>
                </c:pt>
                <c:pt idx="492">
                  <c:v>106.2</c:v>
                </c:pt>
                <c:pt idx="493">
                  <c:v>106.3</c:v>
                </c:pt>
                <c:pt idx="494">
                  <c:v>106.4</c:v>
                </c:pt>
                <c:pt idx="495">
                  <c:v>106.5</c:v>
                </c:pt>
                <c:pt idx="496">
                  <c:v>106.6</c:v>
                </c:pt>
                <c:pt idx="497">
                  <c:v>106.7</c:v>
                </c:pt>
                <c:pt idx="498">
                  <c:v>106.8</c:v>
                </c:pt>
                <c:pt idx="499">
                  <c:v>106.9</c:v>
                </c:pt>
                <c:pt idx="500">
                  <c:v>107</c:v>
                </c:pt>
                <c:pt idx="501">
                  <c:v>107.1</c:v>
                </c:pt>
                <c:pt idx="502">
                  <c:v>107.2</c:v>
                </c:pt>
                <c:pt idx="503">
                  <c:v>107.3</c:v>
                </c:pt>
                <c:pt idx="504">
                  <c:v>107.4</c:v>
                </c:pt>
                <c:pt idx="505">
                  <c:v>107.5</c:v>
                </c:pt>
                <c:pt idx="506">
                  <c:v>107.6</c:v>
                </c:pt>
                <c:pt idx="507">
                  <c:v>107.7</c:v>
                </c:pt>
                <c:pt idx="508">
                  <c:v>107.8</c:v>
                </c:pt>
                <c:pt idx="509">
                  <c:v>107.9</c:v>
                </c:pt>
                <c:pt idx="510">
                  <c:v>108</c:v>
                </c:pt>
                <c:pt idx="511">
                  <c:v>108.1</c:v>
                </c:pt>
                <c:pt idx="512">
                  <c:v>108.2</c:v>
                </c:pt>
                <c:pt idx="513">
                  <c:v>108.3</c:v>
                </c:pt>
                <c:pt idx="514">
                  <c:v>108.4</c:v>
                </c:pt>
                <c:pt idx="515">
                  <c:v>108.5</c:v>
                </c:pt>
                <c:pt idx="516">
                  <c:v>108.6</c:v>
                </c:pt>
                <c:pt idx="517">
                  <c:v>108.7</c:v>
                </c:pt>
                <c:pt idx="518">
                  <c:v>108.8</c:v>
                </c:pt>
                <c:pt idx="519">
                  <c:v>108.9</c:v>
                </c:pt>
                <c:pt idx="520">
                  <c:v>109</c:v>
                </c:pt>
                <c:pt idx="521">
                  <c:v>109.1</c:v>
                </c:pt>
                <c:pt idx="522">
                  <c:v>109.2</c:v>
                </c:pt>
                <c:pt idx="523">
                  <c:v>109.3</c:v>
                </c:pt>
                <c:pt idx="524">
                  <c:v>109.4</c:v>
                </c:pt>
                <c:pt idx="525">
                  <c:v>109.5</c:v>
                </c:pt>
                <c:pt idx="526">
                  <c:v>109.6</c:v>
                </c:pt>
                <c:pt idx="527">
                  <c:v>109.7</c:v>
                </c:pt>
                <c:pt idx="528">
                  <c:v>109.8</c:v>
                </c:pt>
                <c:pt idx="529">
                  <c:v>109.9</c:v>
                </c:pt>
                <c:pt idx="530">
                  <c:v>110</c:v>
                </c:pt>
                <c:pt idx="531">
                  <c:v>110.1</c:v>
                </c:pt>
                <c:pt idx="532">
                  <c:v>110.2</c:v>
                </c:pt>
                <c:pt idx="533">
                  <c:v>110.3</c:v>
                </c:pt>
                <c:pt idx="534">
                  <c:v>110.4</c:v>
                </c:pt>
                <c:pt idx="535">
                  <c:v>110.5</c:v>
                </c:pt>
                <c:pt idx="536">
                  <c:v>110.6</c:v>
                </c:pt>
                <c:pt idx="537">
                  <c:v>110.7</c:v>
                </c:pt>
                <c:pt idx="538">
                  <c:v>110.8</c:v>
                </c:pt>
                <c:pt idx="539">
                  <c:v>110.9</c:v>
                </c:pt>
                <c:pt idx="540">
                  <c:v>111</c:v>
                </c:pt>
                <c:pt idx="541">
                  <c:v>111.1</c:v>
                </c:pt>
                <c:pt idx="542">
                  <c:v>111.2</c:v>
                </c:pt>
                <c:pt idx="543">
                  <c:v>111.3</c:v>
                </c:pt>
                <c:pt idx="544">
                  <c:v>111.4</c:v>
                </c:pt>
                <c:pt idx="545">
                  <c:v>111.5</c:v>
                </c:pt>
                <c:pt idx="546">
                  <c:v>111.6</c:v>
                </c:pt>
                <c:pt idx="547">
                  <c:v>111.7</c:v>
                </c:pt>
                <c:pt idx="548">
                  <c:v>111.8</c:v>
                </c:pt>
                <c:pt idx="549">
                  <c:v>111.9</c:v>
                </c:pt>
                <c:pt idx="550">
                  <c:v>112</c:v>
                </c:pt>
                <c:pt idx="551">
                  <c:v>112.1</c:v>
                </c:pt>
                <c:pt idx="552">
                  <c:v>112.2</c:v>
                </c:pt>
                <c:pt idx="553">
                  <c:v>112.3</c:v>
                </c:pt>
                <c:pt idx="554">
                  <c:v>112.4</c:v>
                </c:pt>
                <c:pt idx="555">
                  <c:v>112.5</c:v>
                </c:pt>
                <c:pt idx="556">
                  <c:v>112.6</c:v>
                </c:pt>
                <c:pt idx="557">
                  <c:v>112.7</c:v>
                </c:pt>
                <c:pt idx="558">
                  <c:v>112.8</c:v>
                </c:pt>
                <c:pt idx="559">
                  <c:v>112.9</c:v>
                </c:pt>
                <c:pt idx="560">
                  <c:v>113</c:v>
                </c:pt>
                <c:pt idx="561">
                  <c:v>113.1</c:v>
                </c:pt>
                <c:pt idx="562">
                  <c:v>113.2</c:v>
                </c:pt>
                <c:pt idx="563">
                  <c:v>113.3</c:v>
                </c:pt>
                <c:pt idx="564">
                  <c:v>113.4</c:v>
                </c:pt>
                <c:pt idx="565">
                  <c:v>113.5</c:v>
                </c:pt>
                <c:pt idx="566">
                  <c:v>113.6</c:v>
                </c:pt>
                <c:pt idx="567">
                  <c:v>113.7</c:v>
                </c:pt>
                <c:pt idx="568">
                  <c:v>113.8</c:v>
                </c:pt>
                <c:pt idx="569">
                  <c:v>113.9</c:v>
                </c:pt>
                <c:pt idx="570">
                  <c:v>114</c:v>
                </c:pt>
                <c:pt idx="571">
                  <c:v>114.1</c:v>
                </c:pt>
                <c:pt idx="572">
                  <c:v>114.2</c:v>
                </c:pt>
                <c:pt idx="573">
                  <c:v>114.3</c:v>
                </c:pt>
                <c:pt idx="574">
                  <c:v>114.4</c:v>
                </c:pt>
                <c:pt idx="575">
                  <c:v>114.5</c:v>
                </c:pt>
                <c:pt idx="576">
                  <c:v>114.6</c:v>
                </c:pt>
                <c:pt idx="577">
                  <c:v>114.7</c:v>
                </c:pt>
                <c:pt idx="578">
                  <c:v>114.8</c:v>
                </c:pt>
                <c:pt idx="579">
                  <c:v>114.9</c:v>
                </c:pt>
                <c:pt idx="580">
                  <c:v>115</c:v>
                </c:pt>
                <c:pt idx="581">
                  <c:v>115.1</c:v>
                </c:pt>
                <c:pt idx="582">
                  <c:v>115.2</c:v>
                </c:pt>
                <c:pt idx="583">
                  <c:v>115.3</c:v>
                </c:pt>
                <c:pt idx="584">
                  <c:v>115.4</c:v>
                </c:pt>
                <c:pt idx="585">
                  <c:v>115.5</c:v>
                </c:pt>
                <c:pt idx="586">
                  <c:v>115.6</c:v>
                </c:pt>
                <c:pt idx="587">
                  <c:v>115.7</c:v>
                </c:pt>
                <c:pt idx="588">
                  <c:v>115.8</c:v>
                </c:pt>
                <c:pt idx="589">
                  <c:v>115.9</c:v>
                </c:pt>
                <c:pt idx="590">
                  <c:v>116</c:v>
                </c:pt>
                <c:pt idx="591">
                  <c:v>116.1</c:v>
                </c:pt>
                <c:pt idx="592">
                  <c:v>116.2</c:v>
                </c:pt>
                <c:pt idx="593">
                  <c:v>116.3</c:v>
                </c:pt>
                <c:pt idx="594">
                  <c:v>116.4</c:v>
                </c:pt>
                <c:pt idx="595">
                  <c:v>116.5</c:v>
                </c:pt>
                <c:pt idx="596">
                  <c:v>116.6</c:v>
                </c:pt>
                <c:pt idx="597">
                  <c:v>116.7</c:v>
                </c:pt>
                <c:pt idx="598">
                  <c:v>116.8</c:v>
                </c:pt>
                <c:pt idx="599">
                  <c:v>116.9</c:v>
                </c:pt>
                <c:pt idx="600">
                  <c:v>117</c:v>
                </c:pt>
                <c:pt idx="601">
                  <c:v>117.1</c:v>
                </c:pt>
                <c:pt idx="602">
                  <c:v>117.2</c:v>
                </c:pt>
                <c:pt idx="603">
                  <c:v>117.3</c:v>
                </c:pt>
                <c:pt idx="604">
                  <c:v>117.4</c:v>
                </c:pt>
                <c:pt idx="605">
                  <c:v>117.5</c:v>
                </c:pt>
                <c:pt idx="606">
                  <c:v>117.6</c:v>
                </c:pt>
                <c:pt idx="607">
                  <c:v>117.7</c:v>
                </c:pt>
                <c:pt idx="608">
                  <c:v>117.8</c:v>
                </c:pt>
                <c:pt idx="609">
                  <c:v>117.9</c:v>
                </c:pt>
                <c:pt idx="610">
                  <c:v>118</c:v>
                </c:pt>
                <c:pt idx="611">
                  <c:v>118.1</c:v>
                </c:pt>
                <c:pt idx="612">
                  <c:v>118.2</c:v>
                </c:pt>
                <c:pt idx="613">
                  <c:v>118.3</c:v>
                </c:pt>
                <c:pt idx="614">
                  <c:v>118.4</c:v>
                </c:pt>
                <c:pt idx="615">
                  <c:v>118.5</c:v>
                </c:pt>
                <c:pt idx="616">
                  <c:v>118.6</c:v>
                </c:pt>
                <c:pt idx="617">
                  <c:v>118.7</c:v>
                </c:pt>
                <c:pt idx="618">
                  <c:v>118.8</c:v>
                </c:pt>
                <c:pt idx="619">
                  <c:v>118.9</c:v>
                </c:pt>
                <c:pt idx="620">
                  <c:v>119</c:v>
                </c:pt>
                <c:pt idx="621">
                  <c:v>119.1</c:v>
                </c:pt>
                <c:pt idx="622">
                  <c:v>119.2</c:v>
                </c:pt>
                <c:pt idx="623">
                  <c:v>119.3</c:v>
                </c:pt>
                <c:pt idx="624">
                  <c:v>119.4</c:v>
                </c:pt>
                <c:pt idx="625">
                  <c:v>119.5</c:v>
                </c:pt>
                <c:pt idx="626">
                  <c:v>119.6</c:v>
                </c:pt>
                <c:pt idx="627">
                  <c:v>119.7</c:v>
                </c:pt>
                <c:pt idx="628">
                  <c:v>119.8</c:v>
                </c:pt>
                <c:pt idx="629">
                  <c:v>119.9</c:v>
                </c:pt>
                <c:pt idx="630">
                  <c:v>120</c:v>
                </c:pt>
                <c:pt idx="631">
                  <c:v>120.1</c:v>
                </c:pt>
                <c:pt idx="632">
                  <c:v>120.2</c:v>
                </c:pt>
                <c:pt idx="633">
                  <c:v>120.3</c:v>
                </c:pt>
                <c:pt idx="634">
                  <c:v>120.4</c:v>
                </c:pt>
                <c:pt idx="635">
                  <c:v>120.5</c:v>
                </c:pt>
                <c:pt idx="636">
                  <c:v>120.6</c:v>
                </c:pt>
                <c:pt idx="637">
                  <c:v>120.7</c:v>
                </c:pt>
                <c:pt idx="638">
                  <c:v>120.8</c:v>
                </c:pt>
                <c:pt idx="639">
                  <c:v>120.9</c:v>
                </c:pt>
                <c:pt idx="640">
                  <c:v>121</c:v>
                </c:pt>
                <c:pt idx="641">
                  <c:v>121.1</c:v>
                </c:pt>
                <c:pt idx="642">
                  <c:v>121.2</c:v>
                </c:pt>
                <c:pt idx="643">
                  <c:v>121.3</c:v>
                </c:pt>
                <c:pt idx="644">
                  <c:v>121.4</c:v>
                </c:pt>
                <c:pt idx="645">
                  <c:v>121.5</c:v>
                </c:pt>
                <c:pt idx="646">
                  <c:v>121.6</c:v>
                </c:pt>
                <c:pt idx="647">
                  <c:v>121.7</c:v>
                </c:pt>
                <c:pt idx="648">
                  <c:v>121.8</c:v>
                </c:pt>
                <c:pt idx="649">
                  <c:v>121.9</c:v>
                </c:pt>
                <c:pt idx="650">
                  <c:v>122</c:v>
                </c:pt>
                <c:pt idx="651">
                  <c:v>122.1</c:v>
                </c:pt>
                <c:pt idx="652">
                  <c:v>122.2</c:v>
                </c:pt>
                <c:pt idx="653">
                  <c:v>122.3</c:v>
                </c:pt>
                <c:pt idx="654">
                  <c:v>122.4</c:v>
                </c:pt>
                <c:pt idx="655">
                  <c:v>122.5</c:v>
                </c:pt>
                <c:pt idx="656">
                  <c:v>122.6</c:v>
                </c:pt>
                <c:pt idx="657">
                  <c:v>122.7</c:v>
                </c:pt>
                <c:pt idx="658">
                  <c:v>122.8</c:v>
                </c:pt>
                <c:pt idx="659">
                  <c:v>122.9</c:v>
                </c:pt>
                <c:pt idx="660">
                  <c:v>123</c:v>
                </c:pt>
                <c:pt idx="661">
                  <c:v>123.1</c:v>
                </c:pt>
                <c:pt idx="662">
                  <c:v>123.2</c:v>
                </c:pt>
                <c:pt idx="663">
                  <c:v>123.3</c:v>
                </c:pt>
                <c:pt idx="664">
                  <c:v>123.4</c:v>
                </c:pt>
                <c:pt idx="665">
                  <c:v>123.5</c:v>
                </c:pt>
                <c:pt idx="666">
                  <c:v>123.6</c:v>
                </c:pt>
                <c:pt idx="667">
                  <c:v>123.7</c:v>
                </c:pt>
                <c:pt idx="668">
                  <c:v>123.8</c:v>
                </c:pt>
                <c:pt idx="669">
                  <c:v>123.9</c:v>
                </c:pt>
                <c:pt idx="670">
                  <c:v>124</c:v>
                </c:pt>
                <c:pt idx="671">
                  <c:v>124.1</c:v>
                </c:pt>
                <c:pt idx="672">
                  <c:v>124.2</c:v>
                </c:pt>
                <c:pt idx="673">
                  <c:v>124.3</c:v>
                </c:pt>
                <c:pt idx="674">
                  <c:v>124.4</c:v>
                </c:pt>
                <c:pt idx="675">
                  <c:v>124.5</c:v>
                </c:pt>
                <c:pt idx="676">
                  <c:v>124.6</c:v>
                </c:pt>
                <c:pt idx="677">
                  <c:v>124.7</c:v>
                </c:pt>
                <c:pt idx="678">
                  <c:v>124.8</c:v>
                </c:pt>
                <c:pt idx="679">
                  <c:v>124.9</c:v>
                </c:pt>
                <c:pt idx="680">
                  <c:v>125</c:v>
                </c:pt>
                <c:pt idx="681">
                  <c:v>125.1</c:v>
                </c:pt>
                <c:pt idx="682">
                  <c:v>125.2</c:v>
                </c:pt>
                <c:pt idx="683">
                  <c:v>125.3</c:v>
                </c:pt>
                <c:pt idx="684">
                  <c:v>125.4</c:v>
                </c:pt>
                <c:pt idx="685">
                  <c:v>125.5</c:v>
                </c:pt>
                <c:pt idx="686">
                  <c:v>125.6</c:v>
                </c:pt>
                <c:pt idx="687">
                  <c:v>125.7</c:v>
                </c:pt>
                <c:pt idx="688">
                  <c:v>125.8</c:v>
                </c:pt>
                <c:pt idx="689">
                  <c:v>125.9</c:v>
                </c:pt>
                <c:pt idx="690">
                  <c:v>126</c:v>
                </c:pt>
                <c:pt idx="691">
                  <c:v>126.1</c:v>
                </c:pt>
                <c:pt idx="692">
                  <c:v>126.2</c:v>
                </c:pt>
                <c:pt idx="693">
                  <c:v>126.3</c:v>
                </c:pt>
                <c:pt idx="694">
                  <c:v>126.4</c:v>
                </c:pt>
                <c:pt idx="695">
                  <c:v>126.5</c:v>
                </c:pt>
                <c:pt idx="696">
                  <c:v>126.6</c:v>
                </c:pt>
                <c:pt idx="697">
                  <c:v>126.7</c:v>
                </c:pt>
                <c:pt idx="698">
                  <c:v>126.8</c:v>
                </c:pt>
                <c:pt idx="699">
                  <c:v>126.9</c:v>
                </c:pt>
                <c:pt idx="700">
                  <c:v>127</c:v>
                </c:pt>
                <c:pt idx="701">
                  <c:v>127.1</c:v>
                </c:pt>
                <c:pt idx="702">
                  <c:v>127.2</c:v>
                </c:pt>
                <c:pt idx="703">
                  <c:v>127.3</c:v>
                </c:pt>
                <c:pt idx="704">
                  <c:v>127.4</c:v>
                </c:pt>
                <c:pt idx="705">
                  <c:v>127.5</c:v>
                </c:pt>
                <c:pt idx="706">
                  <c:v>127.6</c:v>
                </c:pt>
                <c:pt idx="707">
                  <c:v>127.7</c:v>
                </c:pt>
                <c:pt idx="708">
                  <c:v>127.8</c:v>
                </c:pt>
                <c:pt idx="709">
                  <c:v>127.9</c:v>
                </c:pt>
                <c:pt idx="710">
                  <c:v>128</c:v>
                </c:pt>
                <c:pt idx="711">
                  <c:v>128.1</c:v>
                </c:pt>
                <c:pt idx="712">
                  <c:v>128.19999999999999</c:v>
                </c:pt>
                <c:pt idx="713">
                  <c:v>128.30000000000001</c:v>
                </c:pt>
                <c:pt idx="714">
                  <c:v>128.4</c:v>
                </c:pt>
                <c:pt idx="715">
                  <c:v>128.5</c:v>
                </c:pt>
                <c:pt idx="716">
                  <c:v>128.6</c:v>
                </c:pt>
                <c:pt idx="717">
                  <c:v>128.69999999999999</c:v>
                </c:pt>
                <c:pt idx="718">
                  <c:v>128.80000000000001</c:v>
                </c:pt>
                <c:pt idx="719">
                  <c:v>128.9</c:v>
                </c:pt>
                <c:pt idx="720">
                  <c:v>129</c:v>
                </c:pt>
                <c:pt idx="721">
                  <c:v>129.1</c:v>
                </c:pt>
                <c:pt idx="722">
                  <c:v>129.19999999999999</c:v>
                </c:pt>
                <c:pt idx="723">
                  <c:v>129.30000000000001</c:v>
                </c:pt>
                <c:pt idx="724">
                  <c:v>129.4</c:v>
                </c:pt>
                <c:pt idx="725">
                  <c:v>129.5</c:v>
                </c:pt>
                <c:pt idx="726">
                  <c:v>129.6</c:v>
                </c:pt>
                <c:pt idx="727">
                  <c:v>129.69999999999999</c:v>
                </c:pt>
                <c:pt idx="728">
                  <c:v>129.80000000000001</c:v>
                </c:pt>
                <c:pt idx="729">
                  <c:v>129.9</c:v>
                </c:pt>
                <c:pt idx="730">
                  <c:v>130</c:v>
                </c:pt>
                <c:pt idx="731">
                  <c:v>130.1</c:v>
                </c:pt>
                <c:pt idx="732">
                  <c:v>130.19999999999999</c:v>
                </c:pt>
                <c:pt idx="733">
                  <c:v>130.30000000000001</c:v>
                </c:pt>
                <c:pt idx="734">
                  <c:v>130.4</c:v>
                </c:pt>
                <c:pt idx="735">
                  <c:v>130.5</c:v>
                </c:pt>
                <c:pt idx="736">
                  <c:v>130.6</c:v>
                </c:pt>
                <c:pt idx="737">
                  <c:v>130.69999999999999</c:v>
                </c:pt>
                <c:pt idx="738">
                  <c:v>130.80000000000001</c:v>
                </c:pt>
                <c:pt idx="739">
                  <c:v>130.9</c:v>
                </c:pt>
                <c:pt idx="740">
                  <c:v>131</c:v>
                </c:pt>
                <c:pt idx="741">
                  <c:v>131.1</c:v>
                </c:pt>
                <c:pt idx="742">
                  <c:v>131.19999999999999</c:v>
                </c:pt>
                <c:pt idx="743">
                  <c:v>131.30000000000001</c:v>
                </c:pt>
                <c:pt idx="744">
                  <c:v>131.4</c:v>
                </c:pt>
                <c:pt idx="745">
                  <c:v>131.5</c:v>
                </c:pt>
                <c:pt idx="746">
                  <c:v>131.6</c:v>
                </c:pt>
                <c:pt idx="747">
                  <c:v>131.69999999999999</c:v>
                </c:pt>
                <c:pt idx="748">
                  <c:v>131.80000000000001</c:v>
                </c:pt>
                <c:pt idx="749">
                  <c:v>131.9</c:v>
                </c:pt>
                <c:pt idx="750">
                  <c:v>132</c:v>
                </c:pt>
                <c:pt idx="751">
                  <c:v>132.1</c:v>
                </c:pt>
                <c:pt idx="752">
                  <c:v>132.19999999999999</c:v>
                </c:pt>
                <c:pt idx="753">
                  <c:v>132.30000000000001</c:v>
                </c:pt>
                <c:pt idx="754">
                  <c:v>132.4</c:v>
                </c:pt>
                <c:pt idx="755">
                  <c:v>132.5</c:v>
                </c:pt>
                <c:pt idx="756">
                  <c:v>132.6</c:v>
                </c:pt>
                <c:pt idx="757">
                  <c:v>132.69999999999999</c:v>
                </c:pt>
                <c:pt idx="758">
                  <c:v>132.80000000000001</c:v>
                </c:pt>
                <c:pt idx="759">
                  <c:v>132.9</c:v>
                </c:pt>
                <c:pt idx="760">
                  <c:v>133</c:v>
                </c:pt>
                <c:pt idx="761">
                  <c:v>133.1</c:v>
                </c:pt>
                <c:pt idx="762">
                  <c:v>133.19999999999999</c:v>
                </c:pt>
                <c:pt idx="763">
                  <c:v>133.30000000000001</c:v>
                </c:pt>
                <c:pt idx="764">
                  <c:v>133.4</c:v>
                </c:pt>
                <c:pt idx="765">
                  <c:v>133.5</c:v>
                </c:pt>
                <c:pt idx="766">
                  <c:v>133.6</c:v>
                </c:pt>
                <c:pt idx="767">
                  <c:v>133.69999999999999</c:v>
                </c:pt>
                <c:pt idx="768">
                  <c:v>133.80000000000001</c:v>
                </c:pt>
                <c:pt idx="769">
                  <c:v>133.9</c:v>
                </c:pt>
                <c:pt idx="770">
                  <c:v>134</c:v>
                </c:pt>
                <c:pt idx="771">
                  <c:v>134.1</c:v>
                </c:pt>
                <c:pt idx="772">
                  <c:v>134.19999999999999</c:v>
                </c:pt>
                <c:pt idx="773">
                  <c:v>134.30000000000001</c:v>
                </c:pt>
                <c:pt idx="774">
                  <c:v>134.4</c:v>
                </c:pt>
                <c:pt idx="775">
                  <c:v>134.5</c:v>
                </c:pt>
                <c:pt idx="776">
                  <c:v>134.6</c:v>
                </c:pt>
                <c:pt idx="777">
                  <c:v>134.69999999999999</c:v>
                </c:pt>
                <c:pt idx="778">
                  <c:v>134.80000000000001</c:v>
                </c:pt>
                <c:pt idx="779">
                  <c:v>134.9</c:v>
                </c:pt>
                <c:pt idx="780">
                  <c:v>135</c:v>
                </c:pt>
                <c:pt idx="781">
                  <c:v>135.1</c:v>
                </c:pt>
                <c:pt idx="782">
                  <c:v>135.19999999999999</c:v>
                </c:pt>
                <c:pt idx="783">
                  <c:v>135.30000000000001</c:v>
                </c:pt>
                <c:pt idx="784">
                  <c:v>135.4</c:v>
                </c:pt>
                <c:pt idx="785">
                  <c:v>135.5</c:v>
                </c:pt>
                <c:pt idx="786">
                  <c:v>135.6</c:v>
                </c:pt>
                <c:pt idx="787">
                  <c:v>135.69999999999999</c:v>
                </c:pt>
                <c:pt idx="788">
                  <c:v>135.80000000000001</c:v>
                </c:pt>
                <c:pt idx="789">
                  <c:v>135.9</c:v>
                </c:pt>
                <c:pt idx="790">
                  <c:v>136</c:v>
                </c:pt>
                <c:pt idx="791">
                  <c:v>136.1</c:v>
                </c:pt>
                <c:pt idx="792">
                  <c:v>136.19999999999999</c:v>
                </c:pt>
                <c:pt idx="793">
                  <c:v>136.30000000000001</c:v>
                </c:pt>
                <c:pt idx="794">
                  <c:v>136.4</c:v>
                </c:pt>
                <c:pt idx="795">
                  <c:v>136.5</c:v>
                </c:pt>
                <c:pt idx="796">
                  <c:v>136.6</c:v>
                </c:pt>
                <c:pt idx="797">
                  <c:v>136.69999999999999</c:v>
                </c:pt>
                <c:pt idx="798">
                  <c:v>136.80000000000001</c:v>
                </c:pt>
                <c:pt idx="799">
                  <c:v>136.9</c:v>
                </c:pt>
                <c:pt idx="800">
                  <c:v>137</c:v>
                </c:pt>
                <c:pt idx="801">
                  <c:v>137.1</c:v>
                </c:pt>
                <c:pt idx="802">
                  <c:v>137.19999999999999</c:v>
                </c:pt>
                <c:pt idx="803">
                  <c:v>137.30000000000001</c:v>
                </c:pt>
                <c:pt idx="804">
                  <c:v>137.4</c:v>
                </c:pt>
                <c:pt idx="805">
                  <c:v>137.5</c:v>
                </c:pt>
                <c:pt idx="806">
                  <c:v>137.6</c:v>
                </c:pt>
                <c:pt idx="807">
                  <c:v>137.69999999999999</c:v>
                </c:pt>
                <c:pt idx="808">
                  <c:v>137.80000000000001</c:v>
                </c:pt>
                <c:pt idx="809">
                  <c:v>137.9</c:v>
                </c:pt>
                <c:pt idx="810">
                  <c:v>138</c:v>
                </c:pt>
                <c:pt idx="811">
                  <c:v>138.1</c:v>
                </c:pt>
                <c:pt idx="812">
                  <c:v>138.19999999999999</c:v>
                </c:pt>
                <c:pt idx="813">
                  <c:v>138.30000000000001</c:v>
                </c:pt>
                <c:pt idx="814">
                  <c:v>138.4</c:v>
                </c:pt>
                <c:pt idx="815">
                  <c:v>138.5</c:v>
                </c:pt>
                <c:pt idx="816">
                  <c:v>138.6</c:v>
                </c:pt>
                <c:pt idx="817">
                  <c:v>138.69999999999999</c:v>
                </c:pt>
                <c:pt idx="818">
                  <c:v>138.80000000000001</c:v>
                </c:pt>
                <c:pt idx="819">
                  <c:v>138.9</c:v>
                </c:pt>
                <c:pt idx="820">
                  <c:v>139</c:v>
                </c:pt>
                <c:pt idx="821">
                  <c:v>139.1</c:v>
                </c:pt>
                <c:pt idx="822">
                  <c:v>139.19999999999999</c:v>
                </c:pt>
                <c:pt idx="823">
                  <c:v>139.30000000000001</c:v>
                </c:pt>
                <c:pt idx="824">
                  <c:v>139.4</c:v>
                </c:pt>
                <c:pt idx="825">
                  <c:v>139.5</c:v>
                </c:pt>
                <c:pt idx="826">
                  <c:v>139.6</c:v>
                </c:pt>
                <c:pt idx="827">
                  <c:v>139.69999999999999</c:v>
                </c:pt>
                <c:pt idx="828">
                  <c:v>139.80000000000001</c:v>
                </c:pt>
                <c:pt idx="829">
                  <c:v>139.9</c:v>
                </c:pt>
                <c:pt idx="830">
                  <c:v>140</c:v>
                </c:pt>
                <c:pt idx="831">
                  <c:v>140.1</c:v>
                </c:pt>
                <c:pt idx="832">
                  <c:v>140.19999999999999</c:v>
                </c:pt>
                <c:pt idx="833">
                  <c:v>140.30000000000001</c:v>
                </c:pt>
                <c:pt idx="834">
                  <c:v>140.4</c:v>
                </c:pt>
                <c:pt idx="835">
                  <c:v>140.5</c:v>
                </c:pt>
                <c:pt idx="836">
                  <c:v>140.6</c:v>
                </c:pt>
                <c:pt idx="837">
                  <c:v>140.69999999999999</c:v>
                </c:pt>
                <c:pt idx="838">
                  <c:v>140.80000000000001</c:v>
                </c:pt>
                <c:pt idx="839">
                  <c:v>140.9</c:v>
                </c:pt>
                <c:pt idx="840">
                  <c:v>141</c:v>
                </c:pt>
                <c:pt idx="841">
                  <c:v>141.1</c:v>
                </c:pt>
                <c:pt idx="842">
                  <c:v>141.19999999999999</c:v>
                </c:pt>
                <c:pt idx="843">
                  <c:v>141.30000000000001</c:v>
                </c:pt>
                <c:pt idx="844">
                  <c:v>141.4</c:v>
                </c:pt>
                <c:pt idx="845">
                  <c:v>141.5</c:v>
                </c:pt>
                <c:pt idx="846">
                  <c:v>141.6</c:v>
                </c:pt>
                <c:pt idx="847">
                  <c:v>141.69999999999999</c:v>
                </c:pt>
                <c:pt idx="848">
                  <c:v>141.80000000000001</c:v>
                </c:pt>
                <c:pt idx="849">
                  <c:v>141.9</c:v>
                </c:pt>
                <c:pt idx="850">
                  <c:v>142</c:v>
                </c:pt>
                <c:pt idx="851">
                  <c:v>142.1</c:v>
                </c:pt>
                <c:pt idx="852">
                  <c:v>142.19999999999999</c:v>
                </c:pt>
                <c:pt idx="853">
                  <c:v>142.30000000000001</c:v>
                </c:pt>
                <c:pt idx="854">
                  <c:v>142.4</c:v>
                </c:pt>
                <c:pt idx="855">
                  <c:v>142.5</c:v>
                </c:pt>
                <c:pt idx="856">
                  <c:v>142.6</c:v>
                </c:pt>
                <c:pt idx="857">
                  <c:v>142.69999999999999</c:v>
                </c:pt>
                <c:pt idx="858">
                  <c:v>142.80000000000001</c:v>
                </c:pt>
                <c:pt idx="859">
                  <c:v>142.9</c:v>
                </c:pt>
                <c:pt idx="860">
                  <c:v>143</c:v>
                </c:pt>
                <c:pt idx="861">
                  <c:v>143.1</c:v>
                </c:pt>
                <c:pt idx="862">
                  <c:v>143.19999999999999</c:v>
                </c:pt>
                <c:pt idx="863">
                  <c:v>143.30000000000001</c:v>
                </c:pt>
                <c:pt idx="864">
                  <c:v>143.4</c:v>
                </c:pt>
                <c:pt idx="865">
                  <c:v>143.5</c:v>
                </c:pt>
                <c:pt idx="866">
                  <c:v>143.6</c:v>
                </c:pt>
                <c:pt idx="867">
                  <c:v>143.69999999999999</c:v>
                </c:pt>
                <c:pt idx="868">
                  <c:v>143.80000000000001</c:v>
                </c:pt>
                <c:pt idx="869">
                  <c:v>143.9</c:v>
                </c:pt>
                <c:pt idx="870">
                  <c:v>144</c:v>
                </c:pt>
                <c:pt idx="871">
                  <c:v>144.1</c:v>
                </c:pt>
                <c:pt idx="872">
                  <c:v>144.19999999999999</c:v>
                </c:pt>
                <c:pt idx="873">
                  <c:v>144.30000000000001</c:v>
                </c:pt>
                <c:pt idx="874">
                  <c:v>144.4</c:v>
                </c:pt>
                <c:pt idx="875">
                  <c:v>144.5</c:v>
                </c:pt>
                <c:pt idx="876">
                  <c:v>144.6</c:v>
                </c:pt>
                <c:pt idx="877">
                  <c:v>144.69999999999999</c:v>
                </c:pt>
                <c:pt idx="878">
                  <c:v>144.80000000000001</c:v>
                </c:pt>
                <c:pt idx="879">
                  <c:v>144.9</c:v>
                </c:pt>
                <c:pt idx="880">
                  <c:v>145</c:v>
                </c:pt>
                <c:pt idx="881">
                  <c:v>145.1</c:v>
                </c:pt>
                <c:pt idx="882">
                  <c:v>145.19999999999999</c:v>
                </c:pt>
                <c:pt idx="883">
                  <c:v>145.30000000000001</c:v>
                </c:pt>
                <c:pt idx="884">
                  <c:v>145.4</c:v>
                </c:pt>
                <c:pt idx="885">
                  <c:v>145.5</c:v>
                </c:pt>
                <c:pt idx="886">
                  <c:v>145.6</c:v>
                </c:pt>
                <c:pt idx="887">
                  <c:v>145.69999999999999</c:v>
                </c:pt>
                <c:pt idx="888">
                  <c:v>145.80000000000001</c:v>
                </c:pt>
                <c:pt idx="889">
                  <c:v>145.9</c:v>
                </c:pt>
                <c:pt idx="890">
                  <c:v>146.04999999999899</c:v>
                </c:pt>
              </c:numCache>
            </c:numRef>
          </c:xVal>
          <c:yVal>
            <c:numRef>
              <c:f>'[1]Löfgren "A"'!$D$8:$D$898</c:f>
              <c:numCache>
                <c:formatCode>General</c:formatCode>
                <c:ptCount val="891"/>
                <c:pt idx="0">
                  <c:v>1.2216390932683137</c:v>
                </c:pt>
                <c:pt idx="1">
                  <c:v>1.2018518976482588</c:v>
                </c:pt>
                <c:pt idx="2">
                  <c:v>1.1822408543035763</c:v>
                </c:pt>
                <c:pt idx="3">
                  <c:v>1.1628044419328551</c:v>
                </c:pt>
                <c:pt idx="4">
                  <c:v>1.143541154412288</c:v>
                </c:pt>
                <c:pt idx="5">
                  <c:v>1.1244495006192037</c:v>
                </c:pt>
                <c:pt idx="6">
                  <c:v>1.1055280042581284</c:v>
                </c:pt>
                <c:pt idx="7">
                  <c:v>1.0867752036889724</c:v>
                </c:pt>
                <c:pt idx="8">
                  <c:v>1.0681896517576783</c:v>
                </c:pt>
                <c:pt idx="9">
                  <c:v>1.0497699156290772</c:v>
                </c:pt>
                <c:pt idx="10">
                  <c:v>1.0315145766218978</c:v>
                </c:pt>
                <c:pt idx="11">
                  <c:v>1.0134222300460372</c:v>
                </c:pt>
                <c:pt idx="12">
                  <c:v>0.99549148504200224</c:v>
                </c:pt>
                <c:pt idx="13">
                  <c:v>0.97772096442243517</c:v>
                </c:pt>
                <c:pt idx="14">
                  <c:v>0.96010930451570542</c:v>
                </c:pt>
                <c:pt idx="15">
                  <c:v>0.9426551550116431</c:v>
                </c:pt>
                <c:pt idx="16">
                  <c:v>0.92535717880922586</c:v>
                </c:pt>
                <c:pt idx="17">
                  <c:v>0.90821405186631365</c:v>
                </c:pt>
                <c:pt idx="18">
                  <c:v>0.89122446305132141</c:v>
                </c:pt>
                <c:pt idx="19">
                  <c:v>0.87438711399683999</c:v>
                </c:pt>
                <c:pt idx="20">
                  <c:v>0.85770071895522459</c:v>
                </c:pt>
                <c:pt idx="21">
                  <c:v>0.84116400465593488</c:v>
                </c:pt>
                <c:pt idx="22">
                  <c:v>0.82477571016487861</c:v>
                </c:pt>
                <c:pt idx="23">
                  <c:v>0.80853458674546086</c:v>
                </c:pt>
                <c:pt idx="24">
                  <c:v>0.79243939772154071</c:v>
                </c:pt>
                <c:pt idx="25">
                  <c:v>0.77648891834205569</c:v>
                </c:pt>
                <c:pt idx="26">
                  <c:v>0.76068193564749287</c:v>
                </c:pt>
                <c:pt idx="27">
                  <c:v>0.74501724833797967</c:v>
                </c:pt>
                <c:pt idx="28">
                  <c:v>0.72949366664319693</c:v>
                </c:pt>
                <c:pt idx="29">
                  <c:v>0.71411001219384407</c:v>
                </c:pt>
                <c:pt idx="30">
                  <c:v>0.69886511789481653</c:v>
                </c:pt>
                <c:pt idx="31">
                  <c:v>0.68375782779999716</c:v>
                </c:pt>
                <c:pt idx="32">
                  <c:v>0.66878699698862676</c:v>
                </c:pt>
                <c:pt idx="33">
                  <c:v>0.6502636277655236</c:v>
                </c:pt>
                <c:pt idx="34">
                  <c:v>0.63925018792944388</c:v>
                </c:pt>
                <c:pt idx="35">
                  <c:v>0.62468197387640045</c:v>
                </c:pt>
                <c:pt idx="36">
                  <c:v>0.61024574725994762</c:v>
                </c:pt>
                <c:pt idx="37">
                  <c:v>0.59594041648636786</c:v>
                </c:pt>
                <c:pt idx="38">
                  <c:v>0.58176490027799177</c:v>
                </c:pt>
                <c:pt idx="39">
                  <c:v>0.56771812756006446</c:v>
                </c:pt>
                <c:pt idx="40">
                  <c:v>0.55379903734922986</c:v>
                </c:pt>
                <c:pt idx="41">
                  <c:v>0.54000657864323431</c:v>
                </c:pt>
                <c:pt idx="42">
                  <c:v>0.52633971031214366</c:v>
                </c:pt>
                <c:pt idx="43">
                  <c:v>0.51279740099083815</c:v>
                </c:pt>
                <c:pt idx="44">
                  <c:v>0.49937862897292573</c:v>
                </c:pt>
                <c:pt idx="45">
                  <c:v>0.48608238210592997</c:v>
                </c:pt>
                <c:pt idx="46">
                  <c:v>0.47290765768778809</c:v>
                </c:pt>
                <c:pt idx="47">
                  <c:v>0.45985346236466146</c:v>
                </c:pt>
                <c:pt idx="48">
                  <c:v>0.4469188120299854</c:v>
                </c:pt>
                <c:pt idx="49">
                  <c:v>0.43410273172482428</c:v>
                </c:pt>
                <c:pt idx="50">
                  <c:v>0.42140425553937511</c:v>
                </c:pt>
                <c:pt idx="51">
                  <c:v>0.40882242651579648</c:v>
                </c:pt>
                <c:pt idx="52">
                  <c:v>0.39635629655210708</c:v>
                </c:pt>
                <c:pt idx="53">
                  <c:v>0.38400492630740823</c:v>
                </c:pt>
                <c:pt idx="54">
                  <c:v>0.37176738510817758</c:v>
                </c:pt>
                <c:pt idx="55">
                  <c:v>0.3596427508557184</c:v>
                </c:pt>
                <c:pt idx="56">
                  <c:v>0.34763010993481303</c:v>
                </c:pt>
                <c:pt idx="57">
                  <c:v>0.33572855712338695</c:v>
                </c:pt>
                <c:pt idx="58">
                  <c:v>0.32393719550338695</c:v>
                </c:pt>
                <c:pt idx="59">
                  <c:v>0.31225513637266933</c:v>
                </c:pt>
                <c:pt idx="60">
                  <c:v>0.30068149915799097</c:v>
                </c:pt>
                <c:pt idx="61">
                  <c:v>0.28921541132904882</c:v>
                </c:pt>
                <c:pt idx="62">
                  <c:v>0.27785600831357243</c:v>
                </c:pt>
                <c:pt idx="63">
                  <c:v>0.26660243341345646</c:v>
                </c:pt>
                <c:pt idx="64">
                  <c:v>0.2554538377218582</c:v>
                </c:pt>
                <c:pt idx="65">
                  <c:v>0.2444093800413579</c:v>
                </c:pt>
                <c:pt idx="66">
                  <c:v>0.23346822680306456</c:v>
                </c:pt>
                <c:pt idx="67">
                  <c:v>0.22262955198671214</c:v>
                </c:pt>
                <c:pt idx="68">
                  <c:v>0.21189253704169936</c:v>
                </c:pt>
                <c:pt idx="69">
                  <c:v>0.20125637080910178</c:v>
                </c:pt>
                <c:pt idx="70">
                  <c:v>0.19072024944463417</c:v>
                </c:pt>
                <c:pt idx="71">
                  <c:v>0.18028337634244493</c:v>
                </c:pt>
                <c:pt idx="72">
                  <c:v>0.16994496205991849</c:v>
                </c:pt>
                <c:pt idx="73">
                  <c:v>0.15970422424333189</c:v>
                </c:pt>
                <c:pt idx="74">
                  <c:v>0.14956038755441842</c:v>
                </c:pt>
                <c:pt idx="75">
                  <c:v>0.13951268359772531</c:v>
                </c:pt>
                <c:pt idx="76">
                  <c:v>0.12956035084895895</c:v>
                </c:pt>
                <c:pt idx="77">
                  <c:v>0.1197026345841158</c:v>
                </c:pt>
                <c:pt idx="78">
                  <c:v>0.10993878680936536</c:v>
                </c:pt>
                <c:pt idx="79">
                  <c:v>0.10026806619193979</c:v>
                </c:pt>
                <c:pt idx="80">
                  <c:v>9.0689737991697189E-2</c:v>
                </c:pt>
                <c:pt idx="81">
                  <c:v>8.1203073993550146E-2</c:v>
                </c:pt>
                <c:pt idx="82">
                  <c:v>7.1807352440633326E-2</c:v>
                </c:pt>
                <c:pt idx="83">
                  <c:v>6.2501857968370836E-2</c:v>
                </c:pt>
                <c:pt idx="84">
                  <c:v>5.3285881539169987E-2</c:v>
                </c:pt>
                <c:pt idx="85">
                  <c:v>4.4158720377973977E-2</c:v>
                </c:pt>
                <c:pt idx="86">
                  <c:v>3.5119677908560715E-2</c:v>
                </c:pt>
                <c:pt idx="87">
                  <c:v>2.6168063690520993E-2</c:v>
                </c:pt>
                <c:pt idx="88">
                  <c:v>1.7303193357073098E-2</c:v>
                </c:pt>
                <c:pt idx="89">
                  <c:v>8.5243885534759135E-3</c:v>
                </c:pt>
                <c:pt idx="90">
                  <c:v>1.6902312371274087E-4</c:v>
                </c:pt>
                <c:pt idx="91">
                  <c:v>8.7777081868157004E-3</c:v>
                </c:pt>
                <c:pt idx="92">
                  <c:v>1.7302327316370051E-2</c:v>
                </c:pt>
                <c:pt idx="93">
                  <c:v>2.5743535419894336E-2</c:v>
                </c:pt>
                <c:pt idx="94">
                  <c:v>3.4101981689940081E-2</c:v>
                </c:pt>
                <c:pt idx="95">
                  <c:v>4.2378309661405933E-2</c:v>
                </c:pt>
                <c:pt idx="96">
                  <c:v>5.0573157268340697E-2</c:v>
                </c:pt>
                <c:pt idx="97">
                  <c:v>5.8687156899966494E-2</c:v>
                </c:pt>
                <c:pt idx="98">
                  <c:v>6.6720935456094976E-2</c:v>
                </c:pt>
                <c:pt idx="99">
                  <c:v>7.4675114401937637E-2</c:v>
                </c:pt>
                <c:pt idx="100">
                  <c:v>8.2550309822268977E-2</c:v>
                </c:pt>
                <c:pt idx="101">
                  <c:v>9.0347132474972766E-2</c:v>
                </c:pt>
                <c:pt idx="102">
                  <c:v>9.8066187843951852E-2</c:v>
                </c:pt>
                <c:pt idx="103">
                  <c:v>0.10570807619152392</c:v>
                </c:pt>
                <c:pt idx="104">
                  <c:v>0.11327339261010559</c:v>
                </c:pt>
                <c:pt idx="105">
                  <c:v>0.12076272707337955</c:v>
                </c:pt>
                <c:pt idx="106">
                  <c:v>0.12817666448689935</c:v>
                </c:pt>
                <c:pt idx="107">
                  <c:v>0.13551578473807549</c:v>
                </c:pt>
                <c:pt idx="108">
                  <c:v>0.14278066274559342</c:v>
                </c:pt>
                <c:pt idx="109">
                  <c:v>0.14997186850832123</c:v>
                </c:pt>
                <c:pt idx="110">
                  <c:v>0.15708996715367132</c:v>
                </c:pt>
                <c:pt idx="111">
                  <c:v>0.16413551898531395</c:v>
                </c:pt>
                <c:pt idx="112">
                  <c:v>0.17110907953050225</c:v>
                </c:pt>
                <c:pt idx="113">
                  <c:v>0.17801119958675835</c:v>
                </c:pt>
                <c:pt idx="114">
                  <c:v>0.18484242526810488</c:v>
                </c:pt>
                <c:pt idx="115">
                  <c:v>0.19160329805070322</c:v>
                </c:pt>
                <c:pt idx="116">
                  <c:v>0.19829435481810226</c:v>
                </c:pt>
                <c:pt idx="117">
                  <c:v>0.20491612790584132</c:v>
                </c:pt>
                <c:pt idx="118">
                  <c:v>0.21146914514567228</c:v>
                </c:pt>
                <c:pt idx="119">
                  <c:v>0.21795392990923584</c:v>
                </c:pt>
                <c:pt idx="120">
                  <c:v>0.22437100115124836</c:v>
                </c:pt>
                <c:pt idx="121">
                  <c:v>0.23072087345226139</c:v>
                </c:pt>
                <c:pt idx="122">
                  <c:v>0.2370040570608713</c:v>
                </c:pt>
                <c:pt idx="123">
                  <c:v>0.24322105793554291</c:v>
                </c:pt>
                <c:pt idx="124">
                  <c:v>0.24937237778590984</c:v>
                </c:pt>
                <c:pt idx="125">
                  <c:v>0.25545851411367043</c:v>
                </c:pt>
                <c:pt idx="126">
                  <c:v>0.26147996025299269</c:v>
                </c:pt>
                <c:pt idx="127">
                  <c:v>0.26743720541047228</c:v>
                </c:pt>
                <c:pt idx="128">
                  <c:v>0.27333073470474212</c:v>
                </c:pt>
                <c:pt idx="129">
                  <c:v>0.27916102920550268</c:v>
                </c:pt>
                <c:pt idx="130">
                  <c:v>0.28492856597224608</c:v>
                </c:pt>
                <c:pt idx="131">
                  <c:v>0.29063381809250133</c:v>
                </c:pt>
                <c:pt idx="132">
                  <c:v>0.29627725471970501</c:v>
                </c:pt>
                <c:pt idx="133">
                  <c:v>0.30185934111057944</c:v>
                </c:pt>
                <c:pt idx="134">
                  <c:v>0.30738053866218656</c:v>
                </c:pt>
                <c:pt idx="135">
                  <c:v>0.31284130494858953</c:v>
                </c:pt>
                <c:pt idx="136">
                  <c:v>0.31824209375699752</c:v>
                </c:pt>
                <c:pt idx="137">
                  <c:v>0.32358335512367303</c:v>
                </c:pt>
                <c:pt idx="138">
                  <c:v>0.32886553536931817</c:v>
                </c:pt>
                <c:pt idx="139">
                  <c:v>0.33408907713422176</c:v>
                </c:pt>
                <c:pt idx="140">
                  <c:v>0.33925441941283979</c:v>
                </c:pt>
                <c:pt idx="141">
                  <c:v>0.34436199758821795</c:v>
                </c:pt>
                <c:pt idx="142">
                  <c:v>0.3494122434658582</c:v>
                </c:pt>
                <c:pt idx="143">
                  <c:v>0.35440558530735206</c:v>
                </c:pt>
                <c:pt idx="144">
                  <c:v>0.35934244786357933</c:v>
                </c:pt>
                <c:pt idx="145">
                  <c:v>0.3642232524075521</c:v>
                </c:pt>
                <c:pt idx="146">
                  <c:v>0.36904841676699957</c:v>
                </c:pt>
                <c:pt idx="147">
                  <c:v>0.3738183553564734</c:v>
                </c:pt>
                <c:pt idx="148">
                  <c:v>0.37853347920922104</c:v>
                </c:pt>
                <c:pt idx="149">
                  <c:v>0.38319419600862287</c:v>
                </c:pt>
                <c:pt idx="150">
                  <c:v>0.38780091011941675</c:v>
                </c:pt>
                <c:pt idx="151">
                  <c:v>0.3923540226184532</c:v>
                </c:pt>
                <c:pt idx="152">
                  <c:v>0.39685393132523195</c:v>
                </c:pt>
                <c:pt idx="153">
                  <c:v>0.40130103083209928</c:v>
                </c:pt>
                <c:pt idx="154">
                  <c:v>0.40569571253403508</c:v>
                </c:pt>
                <c:pt idx="155">
                  <c:v>0.41003836465827509</c:v>
                </c:pt>
                <c:pt idx="156">
                  <c:v>0.41432937229346462</c:v>
                </c:pt>
                <c:pt idx="157">
                  <c:v>0.41856911741867037</c:v>
                </c:pt>
                <c:pt idx="158">
                  <c:v>0.42275797893191613</c:v>
                </c:pt>
                <c:pt idx="159">
                  <c:v>0.42689633267854393</c:v>
                </c:pt>
                <c:pt idx="160">
                  <c:v>0.43098455147926057</c:v>
                </c:pt>
                <c:pt idx="161">
                  <c:v>0.43502300515781184</c:v>
                </c:pt>
                <c:pt idx="162">
                  <c:v>0.43901206056847647</c:v>
                </c:pt>
                <c:pt idx="163">
                  <c:v>0.44295208162317068</c:v>
                </c:pt>
                <c:pt idx="164">
                  <c:v>0.44684342931839066</c:v>
                </c:pt>
                <c:pt idx="165">
                  <c:v>0.45068646176170674</c:v>
                </c:pt>
                <c:pt idx="166">
                  <c:v>0.4544815341981947</c:v>
                </c:pt>
                <c:pt idx="167">
                  <c:v>0.45822899903636388</c:v>
                </c:pt>
                <c:pt idx="168">
                  <c:v>0.46192920587403752</c:v>
                </c:pt>
                <c:pt idx="169">
                  <c:v>0.46558250152378017</c:v>
                </c:pt>
                <c:pt idx="170">
                  <c:v>0.46918923003816737</c:v>
                </c:pt>
                <c:pt idx="171">
                  <c:v>0.47274973273479504</c:v>
                </c:pt>
                <c:pt idx="172">
                  <c:v>0.47626434822096253</c:v>
                </c:pt>
                <c:pt idx="173">
                  <c:v>0.47973341241818029</c:v>
                </c:pt>
                <c:pt idx="174">
                  <c:v>0.48315725858635289</c:v>
                </c:pt>
                <c:pt idx="175">
                  <c:v>0.48653621734779912</c:v>
                </c:pt>
                <c:pt idx="176">
                  <c:v>0.48987061671092763</c:v>
                </c:pt>
                <c:pt idx="177">
                  <c:v>0.49316078209374026</c:v>
                </c:pt>
                <c:pt idx="178">
                  <c:v>0.4964070363471062</c:v>
                </c:pt>
                <c:pt idx="179">
                  <c:v>0.49960969977771363</c:v>
                </c:pt>
                <c:pt idx="180">
                  <c:v>0.50276909017087001</c:v>
                </c:pt>
                <c:pt idx="181">
                  <c:v>0.50588552281303811</c:v>
                </c:pt>
                <c:pt idx="182">
                  <c:v>0.50895931051416077</c:v>
                </c:pt>
                <c:pt idx="183">
                  <c:v>0.5119907636297103</c:v>
                </c:pt>
                <c:pt idx="184">
                  <c:v>0.51498019008257367</c:v>
                </c:pt>
                <c:pt idx="185">
                  <c:v>0.51792789538469219</c:v>
                </c:pt>
                <c:pt idx="186">
                  <c:v>0.52083418265846892</c:v>
                </c:pt>
                <c:pt idx="187">
                  <c:v>0.52369935265798728</c:v>
                </c:pt>
                <c:pt idx="188">
                  <c:v>0.52652370378996427</c:v>
                </c:pt>
                <c:pt idx="189">
                  <c:v>0.5293075321345917</c:v>
                </c:pt>
                <c:pt idx="190">
                  <c:v>0.53205113146604865</c:v>
                </c:pt>
                <c:pt idx="191">
                  <c:v>0.53475479327287989</c:v>
                </c:pt>
                <c:pt idx="192">
                  <c:v>0.53741880677816067</c:v>
                </c:pt>
                <c:pt idx="193">
                  <c:v>0.54004345895946371</c:v>
                </c:pt>
                <c:pt idx="194">
                  <c:v>0.54262903456859091</c:v>
                </c:pt>
                <c:pt idx="195">
                  <c:v>0.54517581615112798</c:v>
                </c:pt>
                <c:pt idx="196">
                  <c:v>0.54768408406585334</c:v>
                </c:pt>
                <c:pt idx="197">
                  <c:v>0.55015411650385093</c:v>
                </c:pt>
                <c:pt idx="198">
                  <c:v>0.55258618950753779</c:v>
                </c:pt>
                <c:pt idx="199">
                  <c:v>0.55498057698941128</c:v>
                </c:pt>
                <c:pt idx="200">
                  <c:v>0.55733755075070213</c:v>
                </c:pt>
                <c:pt idx="201">
                  <c:v>0.55965738049974634</c:v>
                </c:pt>
                <c:pt idx="202">
                  <c:v>0.56194033387024944</c:v>
                </c:pt>
                <c:pt idx="203">
                  <c:v>0.56418667643934495</c:v>
                </c:pt>
                <c:pt idx="204">
                  <c:v>0.56639667174545794</c:v>
                </c:pt>
                <c:pt idx="205">
                  <c:v>0.56857058130602689</c:v>
                </c:pt>
                <c:pt idx="206">
                  <c:v>0.57070866463498393</c:v>
                </c:pt>
                <c:pt idx="207">
                  <c:v>0.57281117926020186</c:v>
                </c:pt>
                <c:pt idx="208">
                  <c:v>0.57487838074056219</c:v>
                </c:pt>
                <c:pt idx="209">
                  <c:v>0.57691052268305509</c:v>
                </c:pt>
                <c:pt idx="210">
                  <c:v>0.57890785675960743</c:v>
                </c:pt>
                <c:pt idx="211">
                  <c:v>0.58087063272376083</c:v>
                </c:pt>
                <c:pt idx="212">
                  <c:v>0.58279909842717603</c:v>
                </c:pt>
                <c:pt idx="213">
                  <c:v>0.58469349983601837</c:v>
                </c:pt>
                <c:pt idx="214">
                  <c:v>0.58655408104714613</c:v>
                </c:pt>
                <c:pt idx="215">
                  <c:v>0.58838108430416403</c:v>
                </c:pt>
                <c:pt idx="216">
                  <c:v>0.59017475001327413</c:v>
                </c:pt>
                <c:pt idx="217">
                  <c:v>0.59193531675903588</c:v>
                </c:pt>
                <c:pt idx="218">
                  <c:v>0.59366302131995741</c:v>
                </c:pt>
                <c:pt idx="219">
                  <c:v>0.59535809868388245</c:v>
                </c:pt>
                <c:pt idx="220">
                  <c:v>0.59702078206328402</c:v>
                </c:pt>
                <c:pt idx="221">
                  <c:v>0.59865130291042978</c:v>
                </c:pt>
                <c:pt idx="222">
                  <c:v>0.60024989093229808</c:v>
                </c:pt>
                <c:pt idx="223">
                  <c:v>0.60181677410547896</c:v>
                </c:pt>
                <c:pt idx="224">
                  <c:v>0.60335217869083002</c:v>
                </c:pt>
                <c:pt idx="225">
                  <c:v>0.60485632924805777</c:v>
                </c:pt>
                <c:pt idx="226">
                  <c:v>0.60632944865010963</c:v>
                </c:pt>
                <c:pt idx="227">
                  <c:v>0.60777175809746231</c:v>
                </c:pt>
                <c:pt idx="228">
                  <c:v>0.60918347713227416</c:v>
                </c:pt>
                <c:pt idx="229">
                  <c:v>0.61056482365235698</c:v>
                </c:pt>
                <c:pt idx="230">
                  <c:v>0.61191601392507122</c:v>
                </c:pt>
                <c:pt idx="231">
                  <c:v>0.61323726260104416</c:v>
                </c:pt>
                <c:pt idx="232">
                  <c:v>0.61452878272781819</c:v>
                </c:pt>
                <c:pt idx="233">
                  <c:v>0.61579078576325252</c:v>
                </c:pt>
                <c:pt idx="234">
                  <c:v>0.61702348158894649</c:v>
                </c:pt>
                <c:pt idx="235">
                  <c:v>0.61822707852342607</c:v>
                </c:pt>
                <c:pt idx="236">
                  <c:v>0.61940178333522977</c:v>
                </c:pt>
                <c:pt idx="237">
                  <c:v>0.62054780125590847</c:v>
                </c:pt>
                <c:pt idx="238">
                  <c:v>0.62166533599283702</c:v>
                </c:pt>
                <c:pt idx="239">
                  <c:v>0.62275458974199061</c:v>
                </c:pt>
                <c:pt idx="240">
                  <c:v>0.62381576320050802</c:v>
                </c:pt>
                <c:pt idx="241">
                  <c:v>0.62484905557919479</c:v>
                </c:pt>
                <c:pt idx="242">
                  <c:v>0.62585466461488104</c:v>
                </c:pt>
                <c:pt idx="243">
                  <c:v>0.62683278658272057</c:v>
                </c:pt>
                <c:pt idx="244">
                  <c:v>0.62778361630825819</c:v>
                </c:pt>
                <c:pt idx="245">
                  <c:v>0.62870734717950227</c:v>
                </c:pt>
                <c:pt idx="246">
                  <c:v>0.62960417115883371</c:v>
                </c:pt>
                <c:pt idx="247">
                  <c:v>0.63047427879478457</c:v>
                </c:pt>
                <c:pt idx="248">
                  <c:v>0.63131785923373085</c:v>
                </c:pt>
                <c:pt idx="249">
                  <c:v>0.63213510023149533</c:v>
                </c:pt>
                <c:pt idx="250">
                  <c:v>0.63292618816479296</c:v>
                </c:pt>
                <c:pt idx="251">
                  <c:v>0.63369130804260421</c:v>
                </c:pt>
                <c:pt idx="252">
                  <c:v>0.63443064351742484</c:v>
                </c:pt>
                <c:pt idx="253">
                  <c:v>0.63514437689644765</c:v>
                </c:pt>
                <c:pt idx="254">
                  <c:v>0.63583268915257873</c:v>
                </c:pt>
                <c:pt idx="255">
                  <c:v>0.63649575993540597</c:v>
                </c:pt>
                <c:pt idx="256">
                  <c:v>0.637133767582022</c:v>
                </c:pt>
                <c:pt idx="257">
                  <c:v>0.63774688912781174</c:v>
                </c:pt>
                <c:pt idx="258">
                  <c:v>0.63833530031704888</c:v>
                </c:pt>
                <c:pt idx="259">
                  <c:v>0.63889917561346554</c:v>
                </c:pt>
                <c:pt idx="260">
                  <c:v>0.63943868821072203</c:v>
                </c:pt>
                <c:pt idx="261">
                  <c:v>0.63995401004272412</c:v>
                </c:pt>
                <c:pt idx="262">
                  <c:v>0.64044531179390496</c:v>
                </c:pt>
                <c:pt idx="263">
                  <c:v>0.64091276290936605</c:v>
                </c:pt>
                <c:pt idx="264">
                  <c:v>0.64135653160499184</c:v>
                </c:pt>
                <c:pt idx="265">
                  <c:v>0.64177678487738132</c:v>
                </c:pt>
                <c:pt idx="266">
                  <c:v>0.64217368851374867</c:v>
                </c:pt>
                <c:pt idx="267">
                  <c:v>0.64254740710172698</c:v>
                </c:pt>
                <c:pt idx="268">
                  <c:v>0.64289810403907577</c:v>
                </c:pt>
                <c:pt idx="269">
                  <c:v>0.64322594154328883</c:v>
                </c:pt>
                <c:pt idx="270">
                  <c:v>0.64353108066112419</c:v>
                </c:pt>
                <c:pt idx="271">
                  <c:v>0.64381368127805838</c:v>
                </c:pt>
                <c:pt idx="272">
                  <c:v>0.64407390212762339</c:v>
                </c:pt>
                <c:pt idx="273">
                  <c:v>0.64431190080070733</c:v>
                </c:pt>
                <c:pt idx="274">
                  <c:v>0.64452783375470901</c:v>
                </c:pt>
                <c:pt idx="275">
                  <c:v>0.64472185632267254</c:v>
                </c:pt>
                <c:pt idx="276">
                  <c:v>0.64489412272228663</c:v>
                </c:pt>
                <c:pt idx="277">
                  <c:v>0.64504478606482329</c:v>
                </c:pt>
                <c:pt idx="278">
                  <c:v>0.64517399836402978</c:v>
                </c:pt>
                <c:pt idx="279">
                  <c:v>0.64528191054486062</c:v>
                </c:pt>
                <c:pt idx="280">
                  <c:v>0.64536867245221052</c:v>
                </c:pt>
                <c:pt idx="281">
                  <c:v>0.64543443285952462</c:v>
                </c:pt>
                <c:pt idx="282">
                  <c:v>0.64547933947734626</c:v>
                </c:pt>
                <c:pt idx="283">
                  <c:v>0.64550353896177026</c:v>
                </c:pt>
                <c:pt idx="284">
                  <c:v>0.64550717692283699</c:v>
                </c:pt>
                <c:pt idx="285">
                  <c:v>0.64549039793288998</c:v>
                </c:pt>
                <c:pt idx="286">
                  <c:v>0.64545334553473888</c:v>
                </c:pt>
                <c:pt idx="287">
                  <c:v>0.64539616224989449</c:v>
                </c:pt>
                <c:pt idx="288">
                  <c:v>0.64531898958662026</c:v>
                </c:pt>
                <c:pt idx="289">
                  <c:v>0.64522196804798804</c:v>
                </c:pt>
                <c:pt idx="290">
                  <c:v>0.64510523713979673</c:v>
                </c:pt>
                <c:pt idx="291">
                  <c:v>0.64496893537847422</c:v>
                </c:pt>
                <c:pt idx="292">
                  <c:v>0.6448132002988598</c:v>
                </c:pt>
                <c:pt idx="293">
                  <c:v>0.64463816846198141</c:v>
                </c:pt>
                <c:pt idx="294">
                  <c:v>0.64444397546269894</c:v>
                </c:pt>
                <c:pt idx="295">
                  <c:v>0.64423075593730428</c:v>
                </c:pt>
                <c:pt idx="296">
                  <c:v>0.64399864357108194</c:v>
                </c:pt>
                <c:pt idx="297">
                  <c:v>0.64374777110574788</c:v>
                </c:pt>
                <c:pt idx="298">
                  <c:v>0.6434782703468731</c:v>
                </c:pt>
                <c:pt idx="299">
                  <c:v>0.64319027217120639</c:v>
                </c:pt>
                <c:pt idx="300">
                  <c:v>0.64288390653396943</c:v>
                </c:pt>
                <c:pt idx="301">
                  <c:v>0.64255930247602266</c:v>
                </c:pt>
                <c:pt idx="302">
                  <c:v>0.64221658813104965</c:v>
                </c:pt>
                <c:pt idx="303">
                  <c:v>0.64185589073263327</c:v>
                </c:pt>
                <c:pt idx="304">
                  <c:v>0.64147733662124751</c:v>
                </c:pt>
                <c:pt idx="305">
                  <c:v>0.64108105125125037</c:v>
                </c:pt>
                <c:pt idx="306">
                  <c:v>0.6406671591977533</c:v>
                </c:pt>
                <c:pt idx="307">
                  <c:v>0.64023578416347759</c:v>
                </c:pt>
                <c:pt idx="308">
                  <c:v>0.6397870489855132</c:v>
                </c:pt>
                <c:pt idx="309">
                  <c:v>0.63932107564204277</c:v>
                </c:pt>
                <c:pt idx="310">
                  <c:v>0.63883798525901292</c:v>
                </c:pt>
                <c:pt idx="311">
                  <c:v>0.63833789811671859</c:v>
                </c:pt>
                <c:pt idx="312">
                  <c:v>0.63782093365635129</c:v>
                </c:pt>
                <c:pt idx="313">
                  <c:v>0.63728721048646908</c:v>
                </c:pt>
                <c:pt idx="314">
                  <c:v>0.63673684638947525</c:v>
                </c:pt>
                <c:pt idx="315">
                  <c:v>0.63616995832793122</c:v>
                </c:pt>
                <c:pt idx="316">
                  <c:v>0.63558666245090811</c:v>
                </c:pt>
                <c:pt idx="317">
                  <c:v>0.63498707410024291</c:v>
                </c:pt>
                <c:pt idx="318">
                  <c:v>0.63437130781676299</c:v>
                </c:pt>
                <c:pt idx="319">
                  <c:v>0.63373947734641234</c:v>
                </c:pt>
                <c:pt idx="320">
                  <c:v>0.63309169564637069</c:v>
                </c:pt>
                <c:pt idx="321">
                  <c:v>0.63242807489111641</c:v>
                </c:pt>
                <c:pt idx="322">
                  <c:v>0.63174872647838665</c:v>
                </c:pt>
                <c:pt idx="323">
                  <c:v>0.63105376103517441</c:v>
                </c:pt>
                <c:pt idx="324">
                  <c:v>0.63034328842356613</c:v>
                </c:pt>
                <c:pt idx="325">
                  <c:v>0.62961741774664126</c:v>
                </c:pt>
                <c:pt idx="326">
                  <c:v>0.6288762573542237</c:v>
                </c:pt>
                <c:pt idx="327">
                  <c:v>0.6281199148486416</c:v>
                </c:pt>
                <c:pt idx="328">
                  <c:v>0.62734849709043417</c:v>
                </c:pt>
                <c:pt idx="329">
                  <c:v>0.62656211020397667</c:v>
                </c:pt>
                <c:pt idx="330">
                  <c:v>0.62576085958309868</c:v>
                </c:pt>
                <c:pt idx="331">
                  <c:v>0.62494484989660204</c:v>
                </c:pt>
                <c:pt idx="332">
                  <c:v>0.62411418509381655</c:v>
                </c:pt>
                <c:pt idx="333">
                  <c:v>0.62326896840999824</c:v>
                </c:pt>
                <c:pt idx="334">
                  <c:v>0.62240930237177383</c:v>
                </c:pt>
                <c:pt idx="335">
                  <c:v>0.62153528880249309</c:v>
                </c:pt>
                <c:pt idx="336">
                  <c:v>0.6206470288275584</c:v>
                </c:pt>
                <c:pt idx="337">
                  <c:v>0.61974462287967891</c:v>
                </c:pt>
                <c:pt idx="338">
                  <c:v>0.61882817070409946</c:v>
                </c:pt>
                <c:pt idx="339">
                  <c:v>0.61789777136380619</c:v>
                </c:pt>
                <c:pt idx="340">
                  <c:v>0.61695352324465402</c:v>
                </c:pt>
                <c:pt idx="341">
                  <c:v>0.61599552406044122</c:v>
                </c:pt>
                <c:pt idx="342">
                  <c:v>0.61502387085799493</c:v>
                </c:pt>
                <c:pt idx="343">
                  <c:v>0.61403866002217855</c:v>
                </c:pt>
                <c:pt idx="344">
                  <c:v>0.61303998728081932</c:v>
                </c:pt>
                <c:pt idx="345">
                  <c:v>0.61202794770969837</c:v>
                </c:pt>
                <c:pt idx="346">
                  <c:v>0.61100263573739022</c:v>
                </c:pt>
                <c:pt idx="347">
                  <c:v>0.60996414515011177</c:v>
                </c:pt>
                <c:pt idx="348">
                  <c:v>0.60891256909655234</c:v>
                </c:pt>
                <c:pt idx="349">
                  <c:v>0.60784800009259587</c:v>
                </c:pt>
                <c:pt idx="350">
                  <c:v>0.60677053002608583</c:v>
                </c:pt>
                <c:pt idx="351">
                  <c:v>0.60568025016147564</c:v>
                </c:pt>
                <c:pt idx="352">
                  <c:v>0.60457725114448568</c:v>
                </c:pt>
                <c:pt idx="353">
                  <c:v>0.60346162300671935</c:v>
                </c:pt>
                <c:pt idx="354">
                  <c:v>0.60233345517021786</c:v>
                </c:pt>
                <c:pt idx="355">
                  <c:v>0.60119283645199262</c:v>
                </c:pt>
                <c:pt idx="356">
                  <c:v>0.60003985506850022</c:v>
                </c:pt>
                <c:pt idx="357">
                  <c:v>0.59887459864014081</c:v>
                </c:pt>
                <c:pt idx="358">
                  <c:v>0.59769715419561276</c:v>
                </c:pt>
                <c:pt idx="359">
                  <c:v>0.59650760817636583</c:v>
                </c:pt>
                <c:pt idx="360">
                  <c:v>0.59530604644087337</c:v>
                </c:pt>
                <c:pt idx="361">
                  <c:v>0.59409255426898133</c:v>
                </c:pt>
                <c:pt idx="362">
                  <c:v>0.59286721636618345</c:v>
                </c:pt>
                <c:pt idx="363">
                  <c:v>0.59163011686782785</c:v>
                </c:pt>
                <c:pt idx="364">
                  <c:v>0.59038133934336001</c:v>
                </c:pt>
                <c:pt idx="365">
                  <c:v>0.58912096680045467</c:v>
                </c:pt>
                <c:pt idx="366">
                  <c:v>0.58784908168916472</c:v>
                </c:pt>
                <c:pt idx="367">
                  <c:v>0.58656576590601173</c:v>
                </c:pt>
                <c:pt idx="368">
                  <c:v>0.58527110079807665</c:v>
                </c:pt>
                <c:pt idx="369">
                  <c:v>0.58396516716697899</c:v>
                </c:pt>
                <c:pt idx="370">
                  <c:v>0.582648045272944</c:v>
                </c:pt>
                <c:pt idx="371">
                  <c:v>0.58131981483871076</c:v>
                </c:pt>
                <c:pt idx="372">
                  <c:v>0.57998055505349111</c:v>
                </c:pt>
                <c:pt idx="373">
                  <c:v>0.5786303445768749</c:v>
                </c:pt>
                <c:pt idx="374">
                  <c:v>0.57726926154267522</c:v>
                </c:pt>
                <c:pt idx="375">
                  <c:v>0.57589738356280307</c:v>
                </c:pt>
                <c:pt idx="376">
                  <c:v>0.57451478773103526</c:v>
                </c:pt>
                <c:pt idx="377">
                  <c:v>0.57312155062681225</c:v>
                </c:pt>
                <c:pt idx="378">
                  <c:v>0.5717177483189797</c:v>
                </c:pt>
                <c:pt idx="379">
                  <c:v>0.57030345636949642</c:v>
                </c:pt>
                <c:pt idx="380">
                  <c:v>0.5688787498371296</c:v>
                </c:pt>
                <c:pt idx="381">
                  <c:v>0.56744370328108185</c:v>
                </c:pt>
                <c:pt idx="382">
                  <c:v>0.56599839076465486</c:v>
                </c:pt>
                <c:pt idx="383">
                  <c:v>0.56454288585880386</c:v>
                </c:pt>
                <c:pt idx="384">
                  <c:v>0.56307726164574357</c:v>
                </c:pt>
                <c:pt idx="385">
                  <c:v>0.56160159072243931</c:v>
                </c:pt>
                <c:pt idx="386">
                  <c:v>0.5601159452041572</c:v>
                </c:pt>
                <c:pt idx="387">
                  <c:v>0.55862039672791852</c:v>
                </c:pt>
                <c:pt idx="388">
                  <c:v>0.55711501645595651</c:v>
                </c:pt>
                <c:pt idx="389">
                  <c:v>0.55559987507915032</c:v>
                </c:pt>
                <c:pt idx="390">
                  <c:v>0.55407504282040854</c:v>
                </c:pt>
                <c:pt idx="391">
                  <c:v>0.55254058943804507</c:v>
                </c:pt>
                <c:pt idx="392">
                  <c:v>0.55099658422910913</c:v>
                </c:pt>
                <c:pt idx="393">
                  <c:v>0.54944309603273145</c:v>
                </c:pt>
                <c:pt idx="394">
                  <c:v>0.54788019323335813</c:v>
                </c:pt>
                <c:pt idx="395">
                  <c:v>0.54630794376407688</c:v>
                </c:pt>
                <c:pt idx="396">
                  <c:v>0.54472641510980757</c:v>
                </c:pt>
                <c:pt idx="397">
                  <c:v>0.54313567431052612</c:v>
                </c:pt>
                <c:pt idx="398">
                  <c:v>0.54153578796445245</c:v>
                </c:pt>
                <c:pt idx="399">
                  <c:v>0.5399268222311927</c:v>
                </c:pt>
                <c:pt idx="400">
                  <c:v>0.53830884283490976</c:v>
                </c:pt>
                <c:pt idx="401">
                  <c:v>0.53668191506738361</c:v>
                </c:pt>
                <c:pt idx="402">
                  <c:v>0.53504610379113016</c:v>
                </c:pt>
                <c:pt idx="403">
                  <c:v>0.53340147344245792</c:v>
                </c:pt>
                <c:pt idx="404">
                  <c:v>0.53174808803447215</c:v>
                </c:pt>
                <c:pt idx="405">
                  <c:v>0.53008601116013332</c:v>
                </c:pt>
                <c:pt idx="406">
                  <c:v>0.52841530599520259</c:v>
                </c:pt>
                <c:pt idx="407">
                  <c:v>0.52673603530123281</c:v>
                </c:pt>
                <c:pt idx="408">
                  <c:v>0.52504826142848482</c:v>
                </c:pt>
                <c:pt idx="409">
                  <c:v>0.52335204631887011</c:v>
                </c:pt>
                <c:pt idx="410">
                  <c:v>0.52164745150882252</c:v>
                </c:pt>
                <c:pt idx="411">
                  <c:v>0.51993453813217483</c:v>
                </c:pt>
                <c:pt idx="412">
                  <c:v>0.51821336692301401</c:v>
                </c:pt>
                <c:pt idx="413">
                  <c:v>0.51648399821849955</c:v>
                </c:pt>
                <c:pt idx="414">
                  <c:v>0.51474649196167144</c:v>
                </c:pt>
                <c:pt idx="415">
                  <c:v>0.51300090770423312</c:v>
                </c:pt>
                <c:pt idx="416">
                  <c:v>0.51124730460929346</c:v>
                </c:pt>
                <c:pt idx="417">
                  <c:v>0.50948574145412362</c:v>
                </c:pt>
                <c:pt idx="418">
                  <c:v>0.50771627663287988</c:v>
                </c:pt>
                <c:pt idx="419">
                  <c:v>0.50593896815925465</c:v>
                </c:pt>
                <c:pt idx="420">
                  <c:v>0.50415387366921138</c:v>
                </c:pt>
                <c:pt idx="421">
                  <c:v>0.50236105042360335</c:v>
                </c:pt>
                <c:pt idx="422">
                  <c:v>0.50056055531078958</c:v>
                </c:pt>
                <c:pt idx="423">
                  <c:v>0.49875244484928899</c:v>
                </c:pt>
                <c:pt idx="424">
                  <c:v>0.4969367751903338</c:v>
                </c:pt>
                <c:pt idx="425">
                  <c:v>0.49511360212046518</c:v>
                </c:pt>
                <c:pt idx="426">
                  <c:v>0.49328298106407187</c:v>
                </c:pt>
                <c:pt idx="427">
                  <c:v>0.49144496708591573</c:v>
                </c:pt>
                <c:pt idx="428">
                  <c:v>0.48959961489366671</c:v>
                </c:pt>
                <c:pt idx="429">
                  <c:v>0.48774697884036577</c:v>
                </c:pt>
                <c:pt idx="430">
                  <c:v>0.48588711292691933</c:v>
                </c:pt>
                <c:pt idx="431">
                  <c:v>0.48402007080453591</c:v>
                </c:pt>
                <c:pt idx="432">
                  <c:v>0.48214590577717847</c:v>
                </c:pt>
                <c:pt idx="433">
                  <c:v>0.48026467080395646</c:v>
                </c:pt>
                <c:pt idx="434">
                  <c:v>0.47837641850155382</c:v>
                </c:pt>
                <c:pt idx="435">
                  <c:v>0.47648120114657116</c:v>
                </c:pt>
                <c:pt idx="436">
                  <c:v>0.4745790706779151</c:v>
                </c:pt>
                <c:pt idx="437">
                  <c:v>0.47267007869912581</c:v>
                </c:pt>
                <c:pt idx="438">
                  <c:v>0.47075427648069462</c:v>
                </c:pt>
                <c:pt idx="439">
                  <c:v>0.468831714962399</c:v>
                </c:pt>
                <c:pt idx="440">
                  <c:v>0.46690244475555193</c:v>
                </c:pt>
                <c:pt idx="441">
                  <c:v>0.46496651614529394</c:v>
                </c:pt>
                <c:pt idx="442">
                  <c:v>0.46302397909284349</c:v>
                </c:pt>
                <c:pt idx="443">
                  <c:v>0.46107488323773982</c:v>
                </c:pt>
                <c:pt idx="444">
                  <c:v>0.4591192779000311</c:v>
                </c:pt>
                <c:pt idx="445">
                  <c:v>0.45715721208252075</c:v>
                </c:pt>
                <c:pt idx="446">
                  <c:v>0.45518873447291958</c:v>
                </c:pt>
                <c:pt idx="447">
                  <c:v>0.45321389344602525</c:v>
                </c:pt>
                <c:pt idx="448">
                  <c:v>0.4512327370658667</c:v>
                </c:pt>
                <c:pt idx="449">
                  <c:v>0.44924531308784421</c:v>
                </c:pt>
                <c:pt idx="450">
                  <c:v>0.44725166896085722</c:v>
                </c:pt>
                <c:pt idx="451">
                  <c:v>0.44525185182938953</c:v>
                </c:pt>
                <c:pt idx="452">
                  <c:v>0.44324590853559337</c:v>
                </c:pt>
                <c:pt idx="453">
                  <c:v>0.44123388562140436</c:v>
                </c:pt>
                <c:pt idx="454">
                  <c:v>0.43921582933052411</c:v>
                </c:pt>
                <c:pt idx="455">
                  <c:v>0.43719178561051653</c:v>
                </c:pt>
                <c:pt idx="456">
                  <c:v>0.43516180011480987</c:v>
                </c:pt>
                <c:pt idx="457">
                  <c:v>0.43312591820470842</c:v>
                </c:pt>
                <c:pt idx="458">
                  <c:v>0.43108418495138201</c:v>
                </c:pt>
                <c:pt idx="459">
                  <c:v>0.42903664513785705</c:v>
                </c:pt>
                <c:pt idx="460">
                  <c:v>0.42698334326095738</c:v>
                </c:pt>
                <c:pt idx="461">
                  <c:v>0.42492432353326898</c:v>
                </c:pt>
                <c:pt idx="462">
                  <c:v>0.42285962988507841</c:v>
                </c:pt>
                <c:pt idx="463">
                  <c:v>0.42078930596627084</c:v>
                </c:pt>
                <c:pt idx="464">
                  <c:v>0.41871339514825912</c:v>
                </c:pt>
                <c:pt idx="465">
                  <c:v>0.41663194052585839</c:v>
                </c:pt>
                <c:pt idx="466">
                  <c:v>0.41454498491915542</c:v>
                </c:pt>
                <c:pt idx="467">
                  <c:v>0.41245257087539544</c:v>
                </c:pt>
                <c:pt idx="468">
                  <c:v>0.41035474067081645</c:v>
                </c:pt>
                <c:pt idx="469">
                  <c:v>0.40825153631245781</c:v>
                </c:pt>
                <c:pt idx="470">
                  <c:v>0.40614299954003868</c:v>
                </c:pt>
                <c:pt idx="471">
                  <c:v>0.40402917182771125</c:v>
                </c:pt>
                <c:pt idx="472">
                  <c:v>0.40191009438587849</c:v>
                </c:pt>
                <c:pt idx="473">
                  <c:v>0.39978580816296677</c:v>
                </c:pt>
                <c:pt idx="474">
                  <c:v>0.39765635384719883</c:v>
                </c:pt>
                <c:pt idx="475">
                  <c:v>0.3955217718683457</c:v>
                </c:pt>
                <c:pt idx="476">
                  <c:v>0.39338210239945615</c:v>
                </c:pt>
                <c:pt idx="477">
                  <c:v>0.39123738535858837</c:v>
                </c:pt>
                <c:pt idx="478">
                  <c:v>0.38908766041055026</c:v>
                </c:pt>
                <c:pt idx="479">
                  <c:v>0.38693296696855517</c:v>
                </c:pt>
                <c:pt idx="480">
                  <c:v>0.38477334419594472</c:v>
                </c:pt>
                <c:pt idx="481">
                  <c:v>0.38260883100784859</c:v>
                </c:pt>
                <c:pt idx="482">
                  <c:v>0.3804394660728696</c:v>
                </c:pt>
                <c:pt idx="483">
                  <c:v>0.37826528781469443</c:v>
                </c:pt>
                <c:pt idx="484">
                  <c:v>0.37608633441379108</c:v>
                </c:pt>
                <c:pt idx="485">
                  <c:v>0.37390264380897648</c:v>
                </c:pt>
                <c:pt idx="486">
                  <c:v>0.3717142536990713</c:v>
                </c:pt>
                <c:pt idx="487">
                  <c:v>0.36952120154449436</c:v>
                </c:pt>
                <c:pt idx="488">
                  <c:v>0.36732352456883782</c:v>
                </c:pt>
                <c:pt idx="489">
                  <c:v>0.36512125976047449</c:v>
                </c:pt>
                <c:pt idx="490">
                  <c:v>0.36291444387410887</c:v>
                </c:pt>
                <c:pt idx="491">
                  <c:v>0.3607031134323247</c:v>
                </c:pt>
                <c:pt idx="492">
                  <c:v>0.35848730472714802</c:v>
                </c:pt>
                <c:pt idx="493">
                  <c:v>0.3562670538215798</c:v>
                </c:pt>
                <c:pt idx="494">
                  <c:v>0.35404239655110076</c:v>
                </c:pt>
                <c:pt idx="495">
                  <c:v>0.3518133685252019</c:v>
                </c:pt>
                <c:pt idx="496">
                  <c:v>0.34958000512888093</c:v>
                </c:pt>
                <c:pt idx="497">
                  <c:v>0.34734234152411708</c:v>
                </c:pt>
                <c:pt idx="498">
                  <c:v>0.34510041265136793</c:v>
                </c:pt>
                <c:pt idx="499">
                  <c:v>0.34285425323102031</c:v>
                </c:pt>
                <c:pt idx="500">
                  <c:v>0.3406038977648676</c:v>
                </c:pt>
                <c:pt idx="501">
                  <c:v>0.33834938053752955</c:v>
                </c:pt>
                <c:pt idx="502">
                  <c:v>0.33609073561790437</c:v>
                </c:pt>
                <c:pt idx="503">
                  <c:v>0.3338279968606096</c:v>
                </c:pt>
                <c:pt idx="504">
                  <c:v>0.33156119790734978</c:v>
                </c:pt>
                <c:pt idx="505">
                  <c:v>0.32929037218836488</c:v>
                </c:pt>
                <c:pt idx="506">
                  <c:v>0.32701555292380391</c:v>
                </c:pt>
                <c:pt idx="507">
                  <c:v>0.32473677312512095</c:v>
                </c:pt>
                <c:pt idx="508">
                  <c:v>0.32245406559642548</c:v>
                </c:pt>
                <c:pt idx="509">
                  <c:v>0.32016746293588266</c:v>
                </c:pt>
                <c:pt idx="510">
                  <c:v>0.31787699753702875</c:v>
                </c:pt>
                <c:pt idx="511">
                  <c:v>0.31558270159014307</c:v>
                </c:pt>
                <c:pt idx="512">
                  <c:v>0.31328460708357136</c:v>
                </c:pt>
                <c:pt idx="513">
                  <c:v>0.31098274580504554</c:v>
                </c:pt>
                <c:pt idx="514">
                  <c:v>0.30867714934301815</c:v>
                </c:pt>
                <c:pt idx="515">
                  <c:v>0.30636784908794645</c:v>
                </c:pt>
                <c:pt idx="516">
                  <c:v>0.30405487623359917</c:v>
                </c:pt>
                <c:pt idx="517">
                  <c:v>0.30173826177833757</c:v>
                </c:pt>
                <c:pt idx="518">
                  <c:v>0.29941803652641324</c:v>
                </c:pt>
                <c:pt idx="519">
                  <c:v>0.29709423108919553</c:v>
                </c:pt>
                <c:pt idx="520">
                  <c:v>0.29476687588647488</c:v>
                </c:pt>
                <c:pt idx="521">
                  <c:v>0.29243600114769447</c:v>
                </c:pt>
                <c:pt idx="522">
                  <c:v>0.29010163691317936</c:v>
                </c:pt>
                <c:pt idx="523">
                  <c:v>0.28776381303539189</c:v>
                </c:pt>
                <c:pt idx="524">
                  <c:v>0.28542255918013587</c:v>
                </c:pt>
                <c:pt idx="525">
                  <c:v>0.28307790482778733</c:v>
                </c:pt>
                <c:pt idx="526">
                  <c:v>0.28072987927448684</c:v>
                </c:pt>
                <c:pt idx="527">
                  <c:v>0.27837851163334365</c:v>
                </c:pt>
                <c:pt idx="528">
                  <c:v>0.27602383083563192</c:v>
                </c:pt>
                <c:pt idx="529">
                  <c:v>0.27366586563194883</c:v>
                </c:pt>
                <c:pt idx="530">
                  <c:v>0.27130464459341591</c:v>
                </c:pt>
                <c:pt idx="531">
                  <c:v>0.26894019611280645</c:v>
                </c:pt>
                <c:pt idx="532">
                  <c:v>0.26657254840575162</c:v>
                </c:pt>
                <c:pt idx="533">
                  <c:v>0.26420172951183035</c:v>
                </c:pt>
                <c:pt idx="534">
                  <c:v>0.2618277672957538</c:v>
                </c:pt>
                <c:pt idx="535">
                  <c:v>0.25945068944846433</c:v>
                </c:pt>
                <c:pt idx="536">
                  <c:v>0.25707052348828358</c:v>
                </c:pt>
                <c:pt idx="537">
                  <c:v>0.25468729676200685</c:v>
                </c:pt>
                <c:pt idx="538">
                  <c:v>0.25230103644601881</c:v>
                </c:pt>
                <c:pt idx="539">
                  <c:v>0.24991176954740085</c:v>
                </c:pt>
                <c:pt idx="540">
                  <c:v>0.24751952290500803</c:v>
                </c:pt>
                <c:pt idx="541">
                  <c:v>0.24512432319055499</c:v>
                </c:pt>
                <c:pt idx="542">
                  <c:v>0.24272619690970323</c:v>
                </c:pt>
                <c:pt idx="543">
                  <c:v>0.24032517040311352</c:v>
                </c:pt>
                <c:pt idx="544">
                  <c:v>0.23792126984751796</c:v>
                </c:pt>
                <c:pt idx="545">
                  <c:v>0.235514521256766</c:v>
                </c:pt>
                <c:pt idx="546">
                  <c:v>0.23310495048288665</c:v>
                </c:pt>
                <c:pt idx="547">
                  <c:v>0.23069258321709604</c:v>
                </c:pt>
                <c:pt idx="548">
                  <c:v>0.22827744499085817</c:v>
                </c:pt>
                <c:pt idx="549">
                  <c:v>0.22585956117689238</c:v>
                </c:pt>
                <c:pt idx="550">
                  <c:v>0.22343895699019622</c:v>
                </c:pt>
                <c:pt idx="551">
                  <c:v>0.22101565748905611</c:v>
                </c:pt>
                <c:pt idx="552">
                  <c:v>0.21858968757603875</c:v>
                </c:pt>
                <c:pt idx="553">
                  <c:v>0.21616107199900872</c:v>
                </c:pt>
                <c:pt idx="554">
                  <c:v>0.21372983535208839</c:v>
                </c:pt>
                <c:pt idx="555">
                  <c:v>0.21129600207666183</c:v>
                </c:pt>
                <c:pt idx="556">
                  <c:v>0.20885959646233695</c:v>
                </c:pt>
                <c:pt idx="557">
                  <c:v>0.20642064264792784</c:v>
                </c:pt>
                <c:pt idx="558">
                  <c:v>0.20397916462238933</c:v>
                </c:pt>
                <c:pt idx="559">
                  <c:v>0.20153518622580469</c:v>
                </c:pt>
                <c:pt idx="560">
                  <c:v>0.19908873115030704</c:v>
                </c:pt>
                <c:pt idx="561">
                  <c:v>0.19663982294103013</c:v>
                </c:pt>
                <c:pt idx="562">
                  <c:v>0.19418848499704794</c:v>
                </c:pt>
                <c:pt idx="563">
                  <c:v>0.19173474057228909</c:v>
                </c:pt>
                <c:pt idx="564">
                  <c:v>0.18927861277647257</c:v>
                </c:pt>
                <c:pt idx="565">
                  <c:v>0.18682012457601879</c:v>
                </c:pt>
                <c:pt idx="566">
                  <c:v>0.18435929879494589</c:v>
                </c:pt>
                <c:pt idx="567">
                  <c:v>0.18189615811579135</c:v>
                </c:pt>
                <c:pt idx="568">
                  <c:v>0.17943072508050056</c:v>
                </c:pt>
                <c:pt idx="569">
                  <c:v>0.17696302209130743</c:v>
                </c:pt>
                <c:pt idx="570">
                  <c:v>0.17449307141163092</c:v>
                </c:pt>
                <c:pt idx="571">
                  <c:v>0.17202089516695718</c:v>
                </c:pt>
                <c:pt idx="572">
                  <c:v>0.16954651534568779</c:v>
                </c:pt>
                <c:pt idx="573">
                  <c:v>0.16706995380002537</c:v>
                </c:pt>
                <c:pt idx="574">
                  <c:v>0.16459123224682809</c:v>
                </c:pt>
                <c:pt idx="575">
                  <c:v>0.16211037226846767</c:v>
                </c:pt>
                <c:pt idx="576">
                  <c:v>0.15962739531366243</c:v>
                </c:pt>
                <c:pt idx="577">
                  <c:v>0.15714232269833422</c:v>
                </c:pt>
                <c:pt idx="578">
                  <c:v>0.15465517560644815</c:v>
                </c:pt>
                <c:pt idx="579">
                  <c:v>0.1521659750908172</c:v>
                </c:pt>
                <c:pt idx="580">
                  <c:v>0.14967474207395989</c:v>
                </c:pt>
                <c:pt idx="581">
                  <c:v>0.14718149734889138</c:v>
                </c:pt>
                <c:pt idx="582">
                  <c:v>0.14468626157996176</c:v>
                </c:pt>
                <c:pt idx="583">
                  <c:v>0.14218905530363571</c:v>
                </c:pt>
                <c:pt idx="584">
                  <c:v>0.13968989892933154</c:v>
                </c:pt>
                <c:pt idx="585">
                  <c:v>0.13718881274017095</c:v>
                </c:pt>
                <c:pt idx="586">
                  <c:v>0.13468581689381426</c:v>
                </c:pt>
                <c:pt idx="587">
                  <c:v>0.13218093142322515</c:v>
                </c:pt>
                <c:pt idx="588">
                  <c:v>0.12967417623744393</c:v>
                </c:pt>
                <c:pt idx="589">
                  <c:v>0.12716557112239785</c:v>
                </c:pt>
                <c:pt idx="590">
                  <c:v>0.12465513574162326</c:v>
                </c:pt>
                <c:pt idx="591">
                  <c:v>0.12214288963705131</c:v>
                </c:pt>
                <c:pt idx="592">
                  <c:v>0.11962885222978793</c:v>
                </c:pt>
                <c:pt idx="593">
                  <c:v>0.11711304282083809</c:v>
                </c:pt>
                <c:pt idx="594">
                  <c:v>0.1145954805918642</c:v>
                </c:pt>
                <c:pt idx="595">
                  <c:v>0.11207618460594089</c:v>
                </c:pt>
                <c:pt idx="596">
                  <c:v>0.10955517380827365</c:v>
                </c:pt>
                <c:pt idx="597">
                  <c:v>0.10703246702696419</c:v>
                </c:pt>
                <c:pt idx="598">
                  <c:v>0.10450808297370488</c:v>
                </c:pt>
                <c:pt idx="599">
                  <c:v>0.10198204024450916</c:v>
                </c:pt>
                <c:pt idx="600">
                  <c:v>9.9454357320473072E-2</c:v>
                </c:pt>
                <c:pt idx="601">
                  <c:v>9.6925052568408554E-2</c:v>
                </c:pt>
                <c:pt idx="602">
                  <c:v>9.4394144241638653E-2</c:v>
                </c:pt>
                <c:pt idx="603">
                  <c:v>9.1861650480653978E-2</c:v>
                </c:pt>
                <c:pt idx="604">
                  <c:v>8.9327589313811087E-2</c:v>
                </c:pt>
                <c:pt idx="605">
                  <c:v>8.6791978658054561E-2</c:v>
                </c:pt>
                <c:pt idx="606">
                  <c:v>8.425483631956894E-2</c:v>
                </c:pt>
                <c:pt idx="607">
                  <c:v>8.1716179994517885E-2</c:v>
                </c:pt>
                <c:pt idx="608">
                  <c:v>7.917602726966802E-2</c:v>
                </c:pt>
                <c:pt idx="609">
                  <c:v>7.663439562311497E-2</c:v>
                </c:pt>
                <c:pt idx="610">
                  <c:v>7.4091302424906441E-2</c:v>
                </c:pt>
                <c:pt idx="611">
                  <c:v>7.1546764937756899E-2</c:v>
                </c:pt>
                <c:pt idx="612">
                  <c:v>6.9000800317680355E-2</c:v>
                </c:pt>
                <c:pt idx="613">
                  <c:v>6.645342561466068E-2</c:v>
                </c:pt>
                <c:pt idx="614">
                  <c:v>6.3904657773310808E-2</c:v>
                </c:pt>
                <c:pt idx="615">
                  <c:v>6.1354513633506295E-2</c:v>
                </c:pt>
                <c:pt idx="616">
                  <c:v>5.8803009931029021E-2</c:v>
                </c:pt>
                <c:pt idx="617">
                  <c:v>5.6250163298242138E-2</c:v>
                </c:pt>
                <c:pt idx="618">
                  <c:v>5.3695990264688312E-2</c:v>
                </c:pt>
                <c:pt idx="619">
                  <c:v>5.1140507257734252E-2</c:v>
                </c:pt>
                <c:pt idx="620">
                  <c:v>4.8583730603219459E-2</c:v>
                </c:pt>
                <c:pt idx="621">
                  <c:v>4.6025676526040539E-2</c:v>
                </c:pt>
                <c:pt idx="622">
                  <c:v>4.3466361150816021E-2</c:v>
                </c:pt>
                <c:pt idx="623">
                  <c:v>4.0905800502469003E-2</c:v>
                </c:pt>
                <c:pt idx="624">
                  <c:v>3.8344010506834968E-2</c:v>
                </c:pt>
                <c:pt idx="625">
                  <c:v>3.5781006991318774E-2</c:v>
                </c:pt>
                <c:pt idx="626">
                  <c:v>3.3216805685427869E-2</c:v>
                </c:pt>
                <c:pt idx="627">
                  <c:v>3.0651422221421643E-2</c:v>
                </c:pt>
                <c:pt idx="628">
                  <c:v>2.8084872134907148E-2</c:v>
                </c:pt>
                <c:pt idx="629">
                  <c:v>2.5517170865391722E-2</c:v>
                </c:pt>
                <c:pt idx="630">
                  <c:v>2.2948333756917332E-2</c:v>
                </c:pt>
                <c:pt idx="631">
                  <c:v>2.0378376058597027E-2</c:v>
                </c:pt>
                <c:pt idx="632">
                  <c:v>1.7807312925250719E-2</c:v>
                </c:pt>
                <c:pt idx="633">
                  <c:v>1.5235159417924068E-2</c:v>
                </c:pt>
                <c:pt idx="634">
                  <c:v>1.2661930504511027E-2</c:v>
                </c:pt>
                <c:pt idx="635">
                  <c:v>1.0087641060274507E-2</c:v>
                </c:pt>
                <c:pt idx="636">
                  <c:v>7.5123058684469441E-3</c:v>
                </c:pt>
                <c:pt idx="637">
                  <c:v>4.9359396207881373E-3</c:v>
                </c:pt>
                <c:pt idx="638">
                  <c:v>2.3585569181167974E-3</c:v>
                </c:pt>
                <c:pt idx="639">
                  <c:v>2.1982772909590458E-4</c:v>
                </c:pt>
                <c:pt idx="640">
                  <c:v>2.7991999002179358E-3</c:v>
                </c:pt>
                <c:pt idx="641">
                  <c:v>5.3795452638933155E-3</c:v>
                </c:pt>
                <c:pt idx="642">
                  <c:v>7.9608495774788832E-3</c:v>
                </c:pt>
                <c:pt idx="643">
                  <c:v>1.0543098686542433E-2</c:v>
                </c:pt>
                <c:pt idx="644">
                  <c:v>1.312627852429748E-2</c:v>
                </c:pt>
                <c:pt idx="645">
                  <c:v>1.5710375111077372E-2</c:v>
                </c:pt>
                <c:pt idx="646">
                  <c:v>1.8295374553830977E-2</c:v>
                </c:pt>
                <c:pt idx="647">
                  <c:v>2.0881263045553732E-2</c:v>
                </c:pt>
                <c:pt idx="648">
                  <c:v>2.3468026864795863E-2</c:v>
                </c:pt>
                <c:pt idx="649">
                  <c:v>2.6055652375158441E-2</c:v>
                </c:pt>
                <c:pt idx="650">
                  <c:v>2.8644126024723517E-2</c:v>
                </c:pt>
                <c:pt idx="651">
                  <c:v>3.1233434345615048E-2</c:v>
                </c:pt>
                <c:pt idx="652">
                  <c:v>3.3823563953429711E-2</c:v>
                </c:pt>
                <c:pt idx="653">
                  <c:v>3.6414501546750404E-2</c:v>
                </c:pt>
                <c:pt idx="654">
                  <c:v>3.9006233906667923E-2</c:v>
                </c:pt>
                <c:pt idx="655">
                  <c:v>4.1598747896251342E-2</c:v>
                </c:pt>
                <c:pt idx="656">
                  <c:v>4.4192030460081799E-2</c:v>
                </c:pt>
                <c:pt idx="657">
                  <c:v>4.6786068623717696E-2</c:v>
                </c:pt>
                <c:pt idx="658">
                  <c:v>4.9380849493262262E-2</c:v>
                </c:pt>
                <c:pt idx="659">
                  <c:v>5.1976360254823398E-2</c:v>
                </c:pt>
                <c:pt idx="660">
                  <c:v>5.4572588174087368E-2</c:v>
                </c:pt>
                <c:pt idx="661">
                  <c:v>5.7169520595784895E-2</c:v>
                </c:pt>
                <c:pt idx="662">
                  <c:v>5.9767144943247773E-2</c:v>
                </c:pt>
                <c:pt idx="663">
                  <c:v>6.2365448717933154E-2</c:v>
                </c:pt>
                <c:pt idx="664">
                  <c:v>6.4964419498938525E-2</c:v>
                </c:pt>
                <c:pt idx="665">
                  <c:v>6.7564044942546433E-2</c:v>
                </c:pt>
                <c:pt idx="666">
                  <c:v>7.0164312781782895E-2</c:v>
                </c:pt>
                <c:pt idx="667">
                  <c:v>7.2765210825896098E-2</c:v>
                </c:pt>
                <c:pt idx="668">
                  <c:v>7.5366726959963937E-2</c:v>
                </c:pt>
                <c:pt idx="669">
                  <c:v>7.7968849144401553E-2</c:v>
                </c:pt>
                <c:pt idx="670">
                  <c:v>8.057156541451152E-2</c:v>
                </c:pt>
                <c:pt idx="671">
                  <c:v>8.3174863880064662E-2</c:v>
                </c:pt>
                <c:pt idx="672">
                  <c:v>8.5778732724801507E-2</c:v>
                </c:pt>
                <c:pt idx="673">
                  <c:v>8.8383160206034733E-2</c:v>
                </c:pt>
                <c:pt idx="674">
                  <c:v>9.0988134654206285E-2</c:v>
                </c:pt>
                <c:pt idx="675">
                  <c:v>9.3593644472406881E-2</c:v>
                </c:pt>
                <c:pt idx="676">
                  <c:v>9.6199678136011726E-2</c:v>
                </c:pt>
                <c:pt idx="677">
                  <c:v>9.8806224192171263E-2</c:v>
                </c:pt>
                <c:pt idx="678">
                  <c:v>0.10141327125943549</c:v>
                </c:pt>
                <c:pt idx="679">
                  <c:v>0.10402080802730868</c:v>
                </c:pt>
                <c:pt idx="680">
                  <c:v>0.10662882325583353</c:v>
                </c:pt>
                <c:pt idx="681">
                  <c:v>0.10923730577516721</c:v>
                </c:pt>
                <c:pt idx="682">
                  <c:v>0.11184624448514664</c:v>
                </c:pt>
                <c:pt idx="683">
                  <c:v>0.11445562835490562</c:v>
                </c:pt>
                <c:pt idx="684">
                  <c:v>0.11706544642242563</c:v>
                </c:pt>
                <c:pt idx="685">
                  <c:v>0.11967568779416674</c:v>
                </c:pt>
                <c:pt idx="686">
                  <c:v>0.12228634164462389</c:v>
                </c:pt>
                <c:pt idx="687">
                  <c:v>0.12489739721593328</c:v>
                </c:pt>
                <c:pt idx="688">
                  <c:v>0.1275088438174892</c:v>
                </c:pt>
                <c:pt idx="689">
                  <c:v>0.130120670825492</c:v>
                </c:pt>
                <c:pt idx="690">
                  <c:v>0.13273286768262677</c:v>
                </c:pt>
                <c:pt idx="691">
                  <c:v>0.1353454238976135</c:v>
                </c:pt>
                <c:pt idx="692">
                  <c:v>0.13795832904481764</c:v>
                </c:pt>
                <c:pt idx="693">
                  <c:v>0.14057157276389021</c:v>
                </c:pt>
                <c:pt idx="694">
                  <c:v>0.14318514475935354</c:v>
                </c:pt>
                <c:pt idx="695">
                  <c:v>0.14579903480022427</c:v>
                </c:pt>
                <c:pt idx="696">
                  <c:v>0.1484132327196391</c:v>
                </c:pt>
                <c:pt idx="697">
                  <c:v>0.15102772841447301</c:v>
                </c:pt>
                <c:pt idx="698">
                  <c:v>0.1536425118449323</c:v>
                </c:pt>
                <c:pt idx="699">
                  <c:v>0.15625757303423923</c:v>
                </c:pt>
                <c:pt idx="700">
                  <c:v>0.15887290206819391</c:v>
                </c:pt>
                <c:pt idx="701">
                  <c:v>0.16148848909486632</c:v>
                </c:pt>
                <c:pt idx="702">
                  <c:v>0.16410432432417024</c:v>
                </c:pt>
                <c:pt idx="703">
                  <c:v>0.16672039802753236</c:v>
                </c:pt>
                <c:pt idx="704">
                  <c:v>0.1693367005375267</c:v>
                </c:pt>
                <c:pt idx="705">
                  <c:v>0.17195322224749837</c:v>
                </c:pt>
                <c:pt idx="706">
                  <c:v>0.17456995361123498</c:v>
                </c:pt>
                <c:pt idx="707">
                  <c:v>0.1771868851425587</c:v>
                </c:pt>
                <c:pt idx="708">
                  <c:v>0.17980400741503189</c:v>
                </c:pt>
                <c:pt idx="709">
                  <c:v>0.18242131106155099</c:v>
                </c:pt>
                <c:pt idx="710">
                  <c:v>0.18503878677404578</c:v>
                </c:pt>
                <c:pt idx="711">
                  <c:v>0.18765642530309604</c:v>
                </c:pt>
                <c:pt idx="712">
                  <c:v>0.19027421745759768</c:v>
                </c:pt>
                <c:pt idx="713">
                  <c:v>0.19289215410442473</c:v>
                </c:pt>
                <c:pt idx="714">
                  <c:v>0.19551022616807351</c:v>
                </c:pt>
                <c:pt idx="715">
                  <c:v>0.19812842463034711</c:v>
                </c:pt>
                <c:pt idx="716">
                  <c:v>0.20074674053000691</c:v>
                </c:pt>
                <c:pt idx="717">
                  <c:v>0.2033651649624216</c:v>
                </c:pt>
                <c:pt idx="718">
                  <c:v>0.20598368907926048</c:v>
                </c:pt>
                <c:pt idx="719">
                  <c:v>0.20860230408815814</c:v>
                </c:pt>
                <c:pt idx="720">
                  <c:v>0.2112210012523594</c:v>
                </c:pt>
                <c:pt idx="721">
                  <c:v>0.21383977189043696</c:v>
                </c:pt>
                <c:pt idx="722">
                  <c:v>0.21645860737593683</c:v>
                </c:pt>
                <c:pt idx="723">
                  <c:v>0.21907749913705032</c:v>
                </c:pt>
                <c:pt idx="724">
                  <c:v>0.22169643865633035</c:v>
                </c:pt>
                <c:pt idx="725">
                  <c:v>0.22431541747031938</c:v>
                </c:pt>
                <c:pt idx="726">
                  <c:v>0.22693442716929887</c:v>
                </c:pt>
                <c:pt idx="727">
                  <c:v>0.22955345939691085</c:v>
                </c:pt>
                <c:pt idx="728">
                  <c:v>0.23217250584989474</c:v>
                </c:pt>
                <c:pt idx="729">
                  <c:v>0.23479155827774256</c:v>
                </c:pt>
                <c:pt idx="730">
                  <c:v>0.23741060848240528</c:v>
                </c:pt>
                <c:pt idx="731">
                  <c:v>0.24002964831800144</c:v>
                </c:pt>
                <c:pt idx="732">
                  <c:v>0.24264866969048038</c:v>
                </c:pt>
                <c:pt idx="733">
                  <c:v>0.24526766455733995</c:v>
                </c:pt>
                <c:pt idx="734">
                  <c:v>0.24788662492732577</c:v>
                </c:pt>
                <c:pt idx="735">
                  <c:v>0.25050554286012822</c:v>
                </c:pt>
                <c:pt idx="736">
                  <c:v>0.25312441046608697</c:v>
                </c:pt>
                <c:pt idx="737">
                  <c:v>0.2557432199058885</c:v>
                </c:pt>
                <c:pt idx="738">
                  <c:v>0.25836196339028122</c:v>
                </c:pt>
                <c:pt idx="739">
                  <c:v>0.26098063317978143</c:v>
                </c:pt>
                <c:pt idx="740">
                  <c:v>0.26359922158438098</c:v>
                </c:pt>
                <c:pt idx="741">
                  <c:v>0.26621772096327667</c:v>
                </c:pt>
                <c:pt idx="742">
                  <c:v>0.26883612372454818</c:v>
                </c:pt>
                <c:pt idx="743">
                  <c:v>0.2714544223249018</c:v>
                </c:pt>
                <c:pt idx="744">
                  <c:v>0.27407260926939087</c:v>
                </c:pt>
                <c:pt idx="745">
                  <c:v>0.27669067711110862</c:v>
                </c:pt>
                <c:pt idx="746">
                  <c:v>0.27930861845093591</c:v>
                </c:pt>
                <c:pt idx="747">
                  <c:v>0.28192642593725431</c:v>
                </c:pt>
                <c:pt idx="748">
                  <c:v>0.28454409226565541</c:v>
                </c:pt>
                <c:pt idx="749">
                  <c:v>0.28716161017869885</c:v>
                </c:pt>
                <c:pt idx="750">
                  <c:v>0.28977897246559942</c:v>
                </c:pt>
                <c:pt idx="751">
                  <c:v>0.29239617196200496</c:v>
                </c:pt>
                <c:pt idx="752">
                  <c:v>0.29501320154967431</c:v>
                </c:pt>
                <c:pt idx="753">
                  <c:v>0.29763005415626131</c:v>
                </c:pt>
                <c:pt idx="754">
                  <c:v>0.30024672275500353</c:v>
                </c:pt>
                <c:pt idx="755">
                  <c:v>0.3028632003644815</c:v>
                </c:pt>
                <c:pt idx="756">
                  <c:v>0.30547948004837705</c:v>
                </c:pt>
                <c:pt idx="757">
                  <c:v>0.30809555491515461</c:v>
                </c:pt>
                <c:pt idx="758">
                  <c:v>0.31071141811785924</c:v>
                </c:pt>
                <c:pt idx="759">
                  <c:v>0.31332706285382872</c:v>
                </c:pt>
                <c:pt idx="760">
                  <c:v>0.315942482364448</c:v>
                </c:pt>
                <c:pt idx="761">
                  <c:v>0.3185576699348931</c:v>
                </c:pt>
                <c:pt idx="762">
                  <c:v>0.321172618893868</c:v>
                </c:pt>
                <c:pt idx="763">
                  <c:v>0.32378732261337073</c:v>
                </c:pt>
                <c:pt idx="764">
                  <c:v>0.32640177450842894</c:v>
                </c:pt>
                <c:pt idx="765">
                  <c:v>0.3290159680368569</c:v>
                </c:pt>
                <c:pt idx="766">
                  <c:v>0.33162989669902138</c:v>
                </c:pt>
                <c:pt idx="767">
                  <c:v>0.33424355403756811</c:v>
                </c:pt>
                <c:pt idx="768">
                  <c:v>0.33685693363720137</c:v>
                </c:pt>
                <c:pt idx="769">
                  <c:v>0.3394700291244383</c:v>
                </c:pt>
                <c:pt idx="770">
                  <c:v>0.34208283416735302</c:v>
                </c:pt>
                <c:pt idx="771">
                  <c:v>0.34469534247535849</c:v>
                </c:pt>
                <c:pt idx="772">
                  <c:v>0.3473075477989529</c:v>
                </c:pt>
                <c:pt idx="773">
                  <c:v>0.34991944392949159</c:v>
                </c:pt>
                <c:pt idx="774">
                  <c:v>0.35253102469894904</c:v>
                </c:pt>
                <c:pt idx="775">
                  <c:v>0.35514228397967279</c:v>
                </c:pt>
                <c:pt idx="776">
                  <c:v>0.35775321568419111</c:v>
                </c:pt>
                <c:pt idx="777">
                  <c:v>0.36036381376492554</c:v>
                </c:pt>
                <c:pt idx="778">
                  <c:v>0.36297407221401373</c:v>
                </c:pt>
                <c:pt idx="779">
                  <c:v>0.36558398506304163</c:v>
                </c:pt>
                <c:pt idx="780">
                  <c:v>0.36819354638283991</c:v>
                </c:pt>
                <c:pt idx="781">
                  <c:v>0.37080275028326593</c:v>
                </c:pt>
                <c:pt idx="782">
                  <c:v>0.37341159091293663</c:v>
                </c:pt>
                <c:pt idx="783">
                  <c:v>0.37602006245906339</c:v>
                </c:pt>
                <c:pt idx="784">
                  <c:v>0.37862815914718995</c:v>
                </c:pt>
                <c:pt idx="785">
                  <c:v>0.38123587524099312</c:v>
                </c:pt>
                <c:pt idx="786">
                  <c:v>0.3838432050420521</c:v>
                </c:pt>
                <c:pt idx="787">
                  <c:v>0.38645014288964047</c:v>
                </c:pt>
                <c:pt idx="788">
                  <c:v>0.38905668316049996</c:v>
                </c:pt>
                <c:pt idx="789">
                  <c:v>0.3916628202686333</c:v>
                </c:pt>
                <c:pt idx="790">
                  <c:v>0.39426854866509659</c:v>
                </c:pt>
                <c:pt idx="791">
                  <c:v>0.39687386283777837</c:v>
                </c:pt>
                <c:pt idx="792">
                  <c:v>0.39947875731118615</c:v>
                </c:pt>
                <c:pt idx="793">
                  <c:v>0.40208322664624307</c:v>
                </c:pt>
                <c:pt idx="794">
                  <c:v>0.40468726544008554</c:v>
                </c:pt>
                <c:pt idx="795">
                  <c:v>0.407290868325839</c:v>
                </c:pt>
                <c:pt idx="796">
                  <c:v>0.40989402997242941</c:v>
                </c:pt>
                <c:pt idx="797">
                  <c:v>0.41249674508437167</c:v>
                </c:pt>
                <c:pt idx="798">
                  <c:v>0.415099008401564</c:v>
                </c:pt>
                <c:pt idx="799">
                  <c:v>0.41770081469909298</c:v>
                </c:pt>
                <c:pt idx="800">
                  <c:v>0.42030215878700855</c:v>
                </c:pt>
                <c:pt idx="801">
                  <c:v>0.42290303551018293</c:v>
                </c:pt>
                <c:pt idx="802">
                  <c:v>0.42550343974803934</c:v>
                </c:pt>
                <c:pt idx="803">
                  <c:v>0.42810336641440594</c:v>
                </c:pt>
                <c:pt idx="804">
                  <c:v>0.43070281045729508</c:v>
                </c:pt>
                <c:pt idx="805">
                  <c:v>0.43330176685871374</c:v>
                </c:pt>
                <c:pt idx="806">
                  <c:v>0.43590023063448896</c:v>
                </c:pt>
                <c:pt idx="807">
                  <c:v>0.43849819683403907</c:v>
                </c:pt>
                <c:pt idx="808">
                  <c:v>0.44109566054021032</c:v>
                </c:pt>
                <c:pt idx="809">
                  <c:v>0.44369261686907657</c:v>
                </c:pt>
                <c:pt idx="810">
                  <c:v>0.44628906096975729</c:v>
                </c:pt>
                <c:pt idx="811">
                  <c:v>0.44888498802422167</c:v>
                </c:pt>
                <c:pt idx="812">
                  <c:v>0.4514803932471011</c:v>
                </c:pt>
                <c:pt idx="813">
                  <c:v>0.45407527188550456</c:v>
                </c:pt>
                <c:pt idx="814">
                  <c:v>0.45666961921883975</c:v>
                </c:pt>
                <c:pt idx="815">
                  <c:v>0.45926343055862562</c:v>
                </c:pt>
                <c:pt idx="816">
                  <c:v>0.46185670124831657</c:v>
                </c:pt>
                <c:pt idx="817">
                  <c:v>0.4644494266630988</c:v>
                </c:pt>
                <c:pt idx="818">
                  <c:v>0.4670416022097415</c:v>
                </c:pt>
                <c:pt idx="819">
                  <c:v>0.46963322332639379</c:v>
                </c:pt>
                <c:pt idx="820">
                  <c:v>0.47222428548241413</c:v>
                </c:pt>
                <c:pt idx="821">
                  <c:v>0.47481478417819956</c:v>
                </c:pt>
                <c:pt idx="822">
                  <c:v>0.4774047149449997</c:v>
                </c:pt>
                <c:pt idx="823">
                  <c:v>0.47999407334474942</c:v>
                </c:pt>
                <c:pt idx="824">
                  <c:v>0.48258285496988951</c:v>
                </c:pt>
                <c:pt idx="825">
                  <c:v>0.48517105544318229</c:v>
                </c:pt>
                <c:pt idx="826">
                  <c:v>0.48775867041758497</c:v>
                </c:pt>
                <c:pt idx="827">
                  <c:v>0.49034569557601471</c:v>
                </c:pt>
                <c:pt idx="828">
                  <c:v>0.49293212663123759</c:v>
                </c:pt>
                <c:pt idx="829">
                  <c:v>0.49551795932565029</c:v>
                </c:pt>
                <c:pt idx="830">
                  <c:v>0.49810318943113857</c:v>
                </c:pt>
                <c:pt idx="831">
                  <c:v>0.50068781274893392</c:v>
                </c:pt>
                <c:pt idx="832">
                  <c:v>0.50327182510938129</c:v>
                </c:pt>
                <c:pt idx="833">
                  <c:v>0.50585522237183977</c:v>
                </c:pt>
                <c:pt idx="834">
                  <c:v>0.50843800042448273</c:v>
                </c:pt>
                <c:pt idx="835">
                  <c:v>0.51102015518414645</c:v>
                </c:pt>
                <c:pt idx="836">
                  <c:v>0.51360168259617178</c:v>
                </c:pt>
                <c:pt idx="837">
                  <c:v>0.51618257863422534</c:v>
                </c:pt>
                <c:pt idx="838">
                  <c:v>0.51876283930016309</c:v>
                </c:pt>
                <c:pt idx="839">
                  <c:v>0.52134246062384915</c:v>
                </c:pt>
                <c:pt idx="840">
                  <c:v>0.52392143866301344</c:v>
                </c:pt>
                <c:pt idx="841">
                  <c:v>0.52649976950309441</c:v>
                </c:pt>
                <c:pt idx="842">
                  <c:v>0.52907744925706857</c:v>
                </c:pt>
                <c:pt idx="843">
                  <c:v>0.53165447406530408</c:v>
                </c:pt>
                <c:pt idx="844">
                  <c:v>0.5342308400954171</c:v>
                </c:pt>
                <c:pt idx="845">
                  <c:v>0.53680654354208723</c:v>
                </c:pt>
                <c:pt idx="846">
                  <c:v>0.53938158062694086</c:v>
                </c:pt>
                <c:pt idx="847">
                  <c:v>0.54195594759838017</c:v>
                </c:pt>
                <c:pt idx="848">
                  <c:v>0.54452964073142207</c:v>
                </c:pt>
                <c:pt idx="849">
                  <c:v>0.54710265632758304</c:v>
                </c:pt>
                <c:pt idx="850">
                  <c:v>0.54967499071467663</c:v>
                </c:pt>
                <c:pt idx="851">
                  <c:v>0.55224664024673353</c:v>
                </c:pt>
                <c:pt idx="852">
                  <c:v>0.55481760130378355</c:v>
                </c:pt>
                <c:pt idx="853">
                  <c:v>0.55738787029177006</c:v>
                </c:pt>
                <c:pt idx="854">
                  <c:v>0.55995744364235356</c:v>
                </c:pt>
                <c:pt idx="855">
                  <c:v>0.56252631781279683</c:v>
                </c:pt>
                <c:pt idx="856">
                  <c:v>0.56509448928582395</c:v>
                </c:pt>
                <c:pt idx="857">
                  <c:v>0.56766195456945157</c:v>
                </c:pt>
                <c:pt idx="858">
                  <c:v>0.57022871019687249</c:v>
                </c:pt>
                <c:pt idx="859">
                  <c:v>0.57279475272629921</c:v>
                </c:pt>
                <c:pt idx="860">
                  <c:v>0.57536007874082662</c:v>
                </c:pt>
                <c:pt idx="861">
                  <c:v>0.5779246848482984</c:v>
                </c:pt>
                <c:pt idx="862">
                  <c:v>0.58048856768115731</c:v>
                </c:pt>
                <c:pt idx="863">
                  <c:v>0.58305172389631121</c:v>
                </c:pt>
                <c:pt idx="864">
                  <c:v>0.58561415017499963</c:v>
                </c:pt>
                <c:pt idx="865">
                  <c:v>0.58817584322264627</c:v>
                </c:pt>
                <c:pt idx="866">
                  <c:v>0.59073679976875071</c:v>
                </c:pt>
                <c:pt idx="867">
                  <c:v>0.59329701656671185</c:v>
                </c:pt>
                <c:pt idx="868">
                  <c:v>0.59585649039372124</c:v>
                </c:pt>
                <c:pt idx="869">
                  <c:v>0.59841521805063247</c:v>
                </c:pt>
                <c:pt idx="870">
                  <c:v>0.6009731963618018</c:v>
                </c:pt>
                <c:pt idx="871">
                  <c:v>0.60353042217499675</c:v>
                </c:pt>
                <c:pt idx="872">
                  <c:v>0.60608689236122393</c:v>
                </c:pt>
                <c:pt idx="873">
                  <c:v>0.60864260381461799</c:v>
                </c:pt>
                <c:pt idx="874">
                  <c:v>0.61119755345232285</c:v>
                </c:pt>
                <c:pt idx="875">
                  <c:v>0.6137517382143286</c:v>
                </c:pt>
                <c:pt idx="876">
                  <c:v>0.61630515506339456</c:v>
                </c:pt>
                <c:pt idx="877">
                  <c:v>0.61885780098486365</c:v>
                </c:pt>
                <c:pt idx="878">
                  <c:v>0.62140967298658623</c:v>
                </c:pt>
                <c:pt idx="879">
                  <c:v>0.623960768098757</c:v>
                </c:pt>
                <c:pt idx="880">
                  <c:v>0.62651108337380634</c:v>
                </c:pt>
                <c:pt idx="881">
                  <c:v>0.62906061588629225</c:v>
                </c:pt>
                <c:pt idx="882">
                  <c:v>0.63160936273273571</c:v>
                </c:pt>
                <c:pt idx="883">
                  <c:v>0.63415732103153</c:v>
                </c:pt>
                <c:pt idx="884">
                  <c:v>0.63670448792280621</c:v>
                </c:pt>
                <c:pt idx="885">
                  <c:v>0.63925086056832259</c:v>
                </c:pt>
                <c:pt idx="886">
                  <c:v>0.64179643615132365</c:v>
                </c:pt>
                <c:pt idx="887">
                  <c:v>0.64434121187644167</c:v>
                </c:pt>
                <c:pt idx="888">
                  <c:v>0.64688518496955782</c:v>
                </c:pt>
                <c:pt idx="889">
                  <c:v>0.64942835267769528</c:v>
                </c:pt>
                <c:pt idx="890">
                  <c:v>0.65324158817260491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AB-48A5-A4A2-760C27492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731400"/>
        <c:axId val="1"/>
      </c:scatterChart>
      <c:valAx>
        <c:axId val="769731400"/>
        <c:scaling>
          <c:orientation val="minMax"/>
          <c:max val="146"/>
          <c:min val="6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Millimeters From Center of Record</a:t>
                </a:r>
              </a:p>
            </c:rich>
          </c:tx>
          <c:layout>
            <c:manualLayout>
              <c:xMode val="edge"/>
              <c:yMode val="edge"/>
              <c:x val="0.41470627939862842"/>
              <c:y val="0.938915064376971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crossBetween val="midCat"/>
        <c:majorUnit val="10"/>
        <c:minorUnit val="1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Degrees Tracking Error
 Percent Distortion</a:t>
                </a:r>
              </a:p>
            </c:rich>
          </c:tx>
          <c:layout>
            <c:manualLayout>
              <c:xMode val="edge"/>
              <c:yMode val="edge"/>
              <c:x val="5.88235857303019E-3"/>
              <c:y val="0.307692647603055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697314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3529482162877371E-2"/>
          <c:y val="0.94343995625348676"/>
          <c:w val="0.26078456340433842"/>
          <c:h val="4.97738106416707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704850</xdr:colOff>
      <xdr:row>5</xdr:row>
      <xdr:rowOff>161924</xdr:rowOff>
    </xdr:from>
    <xdr:to>
      <xdr:col>17</xdr:col>
      <xdr:colOff>257175</xdr:colOff>
      <xdr:row>29</xdr:row>
      <xdr:rowOff>157450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DD795A42-C53A-48B7-ABF7-61AD1A9AD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162174"/>
          <a:ext cx="4133850" cy="48818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0</xdr:row>
      <xdr:rowOff>85725</xdr:rowOff>
    </xdr:from>
    <xdr:to>
      <xdr:col>3</xdr:col>
      <xdr:colOff>114300</xdr:colOff>
      <xdr:row>2</xdr:row>
      <xdr:rowOff>56359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666D9C5A-8FC6-4426-BB38-F3B088CCC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85725"/>
          <a:ext cx="1733550" cy="14660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9525</xdr:rowOff>
    </xdr:from>
    <xdr:to>
      <xdr:col>20</xdr:col>
      <xdr:colOff>0</xdr:colOff>
      <xdr:row>30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5E557D6-EA42-44E8-AEF5-11C4D227CD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552450</xdr:colOff>
      <xdr:row>0</xdr:row>
      <xdr:rowOff>85725</xdr:rowOff>
    </xdr:from>
    <xdr:to>
      <xdr:col>14</xdr:col>
      <xdr:colOff>47625</xdr:colOff>
      <xdr:row>3</xdr:row>
      <xdr:rowOff>85725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C63B395-B539-4A40-8331-32E2EA1A4AC8}"/>
            </a:ext>
          </a:extLst>
        </xdr:cNvPr>
        <xdr:cNvSpPr txBox="1">
          <a:spLocks noChangeArrowheads="1"/>
        </xdr:cNvSpPr>
      </xdr:nvSpPr>
      <xdr:spPr bwMode="auto">
        <a:xfrm>
          <a:off x="6915150" y="85725"/>
          <a:ext cx="1933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Löfgren "A" Alignment</a:t>
          </a: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&lt;Inputs   </a:t>
          </a: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Calculator  </a:t>
          </a: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Outputs&gt;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er\Excel\BaerwaldLofgren8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öfgren &quot;A&quot;"/>
      <sheetName val="Löfgren &quot;B&quot;"/>
    </sheetNames>
    <sheetDataSet>
      <sheetData sheetId="0">
        <row r="8">
          <cell r="A8">
            <v>57</v>
          </cell>
          <cell r="C8">
            <v>1.3926685663258773</v>
          </cell>
          <cell r="D8">
            <v>1.2216390932683137</v>
          </cell>
        </row>
        <row r="9">
          <cell r="A9">
            <v>57.1</v>
          </cell>
          <cell r="C9">
            <v>1.3725148671143117</v>
          </cell>
          <cell r="D9">
            <v>1.2018518976482588</v>
          </cell>
        </row>
        <row r="10">
          <cell r="A10">
            <v>57.2</v>
          </cell>
          <cell r="C10">
            <v>1.3524835373232911</v>
          </cell>
          <cell r="D10">
            <v>1.1822408543035763</v>
          </cell>
        </row>
        <row r="11">
          <cell r="A11">
            <v>57.3</v>
          </cell>
          <cell r="C11">
            <v>1.3325738904550519</v>
          </cell>
          <cell r="D11">
            <v>1.1628044419328551</v>
          </cell>
        </row>
        <row r="12">
          <cell r="A12">
            <v>57.4</v>
          </cell>
          <cell r="C12">
            <v>1.3127852452653066</v>
          </cell>
          <cell r="D12">
            <v>1.143541154412288</v>
          </cell>
        </row>
        <row r="13">
          <cell r="A13">
            <v>57.5</v>
          </cell>
          <cell r="C13">
            <v>1.2931169257120843</v>
          </cell>
          <cell r="D13">
            <v>1.1244495006192037</v>
          </cell>
        </row>
        <row r="14">
          <cell r="A14">
            <v>57.6</v>
          </cell>
          <cell r="C14">
            <v>1.273568260905364</v>
          </cell>
          <cell r="D14">
            <v>1.1055280042581284</v>
          </cell>
        </row>
        <row r="15">
          <cell r="A15">
            <v>57.7</v>
          </cell>
          <cell r="C15">
            <v>1.2541385850570741</v>
          </cell>
          <cell r="D15">
            <v>1.0867752036889724</v>
          </cell>
        </row>
        <row r="16">
          <cell r="A16">
            <v>57.8</v>
          </cell>
          <cell r="C16">
            <v>1.2348272374318761</v>
          </cell>
          <cell r="D16">
            <v>1.0681896517576783</v>
          </cell>
        </row>
        <row r="17">
          <cell r="A17">
            <v>57.9</v>
          </cell>
          <cell r="C17">
            <v>1.2156335622984713</v>
          </cell>
          <cell r="D17">
            <v>1.0497699156290772</v>
          </cell>
        </row>
        <row r="18">
          <cell r="A18">
            <v>58</v>
          </cell>
          <cell r="C18">
            <v>1.1965569088814014</v>
          </cell>
          <cell r="D18">
            <v>1.0315145766218978</v>
          </cell>
        </row>
        <row r="19">
          <cell r="A19">
            <v>58.1</v>
          </cell>
          <cell r="C19">
            <v>1.1775966313134951</v>
          </cell>
          <cell r="D19">
            <v>1.0134222300460372</v>
          </cell>
        </row>
        <row r="20">
          <cell r="A20">
            <v>58.2</v>
          </cell>
          <cell r="C20">
            <v>1.1587520885888907</v>
          </cell>
          <cell r="D20">
            <v>0.99549148504200224</v>
          </cell>
        </row>
        <row r="21">
          <cell r="A21">
            <v>58.3</v>
          </cell>
          <cell r="C21">
            <v>1.1400226445165593</v>
          </cell>
          <cell r="D21">
            <v>0.97772096442243517</v>
          </cell>
        </row>
        <row r="22">
          <cell r="A22">
            <v>58.4</v>
          </cell>
          <cell r="C22">
            <v>1.1214076676743439</v>
          </cell>
          <cell r="D22">
            <v>0.96010930451570542</v>
          </cell>
        </row>
        <row r="23">
          <cell r="A23">
            <v>58.5</v>
          </cell>
          <cell r="C23">
            <v>1.1029065313636224</v>
          </cell>
          <cell r="D23">
            <v>0.9426551550116431</v>
          </cell>
        </row>
        <row r="24">
          <cell r="A24">
            <v>58.6</v>
          </cell>
          <cell r="C24">
            <v>1.0845186135644127</v>
          </cell>
          <cell r="D24">
            <v>0.92535717880922586</v>
          </cell>
        </row>
        <row r="25">
          <cell r="A25">
            <v>58.7</v>
          </cell>
          <cell r="C25">
            <v>1.0662432968910522</v>
          </cell>
          <cell r="D25">
            <v>0.90821405186631365</v>
          </cell>
        </row>
        <row r="26">
          <cell r="A26">
            <v>58.8</v>
          </cell>
          <cell r="C26">
            <v>1.0480799685483539</v>
          </cell>
          <cell r="D26">
            <v>0.89122446305132141</v>
          </cell>
        </row>
        <row r="27">
          <cell r="A27">
            <v>58.9</v>
          </cell>
          <cell r="C27">
            <v>1.0300280202882774</v>
          </cell>
          <cell r="D27">
            <v>0.87438711399683999</v>
          </cell>
        </row>
        <row r="28">
          <cell r="A28">
            <v>59</v>
          </cell>
          <cell r="C28">
            <v>1.012086848367165</v>
          </cell>
          <cell r="D28">
            <v>0.85770071895522459</v>
          </cell>
        </row>
        <row r="29">
          <cell r="A29">
            <v>59.1</v>
          </cell>
          <cell r="C29">
            <v>0.99425585350331502</v>
          </cell>
          <cell r="D29">
            <v>0.84116400465593488</v>
          </cell>
        </row>
        <row r="30">
          <cell r="A30">
            <v>59.2</v>
          </cell>
          <cell r="C30">
            <v>0.97653444083521634</v>
          </cell>
          <cell r="D30">
            <v>0.82477571016487861</v>
          </cell>
        </row>
        <row r="31">
          <cell r="A31">
            <v>59.3</v>
          </cell>
          <cell r="C31">
            <v>0.95892201988011649</v>
          </cell>
          <cell r="D31">
            <v>0.80853458674546086</v>
          </cell>
        </row>
        <row r="32">
          <cell r="A32">
            <v>59.4</v>
          </cell>
          <cell r="C32">
            <v>0.94141800449319035</v>
          </cell>
          <cell r="D32">
            <v>0.79243939772154071</v>
          </cell>
        </row>
        <row r="33">
          <cell r="A33">
            <v>59.5</v>
          </cell>
          <cell r="C33">
            <v>0.92402181282704632</v>
          </cell>
          <cell r="D33">
            <v>0.77648891834205569</v>
          </cell>
        </row>
        <row r="34">
          <cell r="A34">
            <v>59.6</v>
          </cell>
          <cell r="C34">
            <v>0.90673286729181157</v>
          </cell>
          <cell r="D34">
            <v>0.76068193564749287</v>
          </cell>
        </row>
        <row r="35">
          <cell r="A35">
            <v>59.7</v>
          </cell>
          <cell r="C35">
            <v>0.88955059451554774</v>
          </cell>
          <cell r="D35">
            <v>0.74501724833797967</v>
          </cell>
        </row>
        <row r="36">
          <cell r="A36">
            <v>59.8</v>
          </cell>
          <cell r="C36">
            <v>0.87247442530526342</v>
          </cell>
          <cell r="D36">
            <v>0.72949366664319693</v>
          </cell>
        </row>
        <row r="37">
          <cell r="A37">
            <v>59.9</v>
          </cell>
          <cell r="C37">
            <v>0.85550379460822512</v>
          </cell>
          <cell r="D37">
            <v>0.71411001219384407</v>
          </cell>
        </row>
        <row r="38">
          <cell r="A38">
            <v>60</v>
          </cell>
          <cell r="C38">
            <v>0.8386381414737798</v>
          </cell>
          <cell r="D38">
            <v>0.69886511789481653</v>
          </cell>
        </row>
        <row r="39">
          <cell r="A39">
            <v>60.1</v>
          </cell>
          <cell r="C39">
            <v>0.82187690901559662</v>
          </cell>
          <cell r="D39">
            <v>0.68375782779999716</v>
          </cell>
        </row>
        <row r="40">
          <cell r="A40">
            <v>60.2</v>
          </cell>
          <cell r="C40">
            <v>0.80521954437430665</v>
          </cell>
          <cell r="D40">
            <v>0.66878699698862676</v>
          </cell>
        </row>
        <row r="41">
          <cell r="A41">
            <v>60.325000000000003</v>
          </cell>
          <cell r="C41">
            <v>0.78454306689910425</v>
          </cell>
          <cell r="D41">
            <v>0.6502636277655236</v>
          </cell>
        </row>
        <row r="42">
          <cell r="A42">
            <v>60.4</v>
          </cell>
          <cell r="C42">
            <v>0.77221422701876818</v>
          </cell>
          <cell r="D42">
            <v>0.63925018792944388</v>
          </cell>
        </row>
        <row r="43">
          <cell r="A43">
            <v>60.5</v>
          </cell>
          <cell r="C43">
            <v>0.75586518839044459</v>
          </cell>
          <cell r="D43">
            <v>0.62468197387640045</v>
          </cell>
        </row>
        <row r="44">
          <cell r="A44">
            <v>60.6</v>
          </cell>
          <cell r="C44">
            <v>0.73961784567905653</v>
          </cell>
          <cell r="D44">
            <v>0.61024574725994762</v>
          </cell>
        </row>
        <row r="45">
          <cell r="A45">
            <v>60.7</v>
          </cell>
          <cell r="C45">
            <v>0.72347166561445064</v>
          </cell>
          <cell r="D45">
            <v>0.59594041648636786</v>
          </cell>
        </row>
        <row r="46">
          <cell r="A46">
            <v>60.8</v>
          </cell>
          <cell r="C46">
            <v>0.70742611873803796</v>
          </cell>
          <cell r="D46">
            <v>0.58176490027799177</v>
          </cell>
        </row>
        <row r="47">
          <cell r="A47">
            <v>60.9</v>
          </cell>
          <cell r="C47">
            <v>0.69148067936815849</v>
          </cell>
          <cell r="D47">
            <v>0.56771812756006446</v>
          </cell>
        </row>
        <row r="48">
          <cell r="A48">
            <v>61</v>
          </cell>
          <cell r="C48">
            <v>0.67563482556606047</v>
          </cell>
          <cell r="D48">
            <v>0.55379903734922986</v>
          </cell>
        </row>
        <row r="49">
          <cell r="A49">
            <v>61.1</v>
          </cell>
          <cell r="C49">
            <v>0.65988803910203231</v>
          </cell>
          <cell r="D49">
            <v>0.54000657864323431</v>
          </cell>
        </row>
        <row r="50">
          <cell r="A50">
            <v>61.2</v>
          </cell>
          <cell r="C50">
            <v>0.64423980542206394</v>
          </cell>
          <cell r="D50">
            <v>0.52633971031214366</v>
          </cell>
        </row>
        <row r="51">
          <cell r="A51">
            <v>61.3</v>
          </cell>
          <cell r="C51">
            <v>0.6286896136147675</v>
          </cell>
          <cell r="D51">
            <v>0.51279740099083815</v>
          </cell>
        </row>
        <row r="52">
          <cell r="A52">
            <v>61.4</v>
          </cell>
          <cell r="C52">
            <v>0.61323695637875275</v>
          </cell>
          <cell r="D52">
            <v>0.49937862897292573</v>
          </cell>
        </row>
        <row r="53">
          <cell r="A53">
            <v>61.5</v>
          </cell>
          <cell r="C53">
            <v>0.59788132999029386</v>
          </cell>
          <cell r="D53">
            <v>0.48608238210592997</v>
          </cell>
        </row>
        <row r="54">
          <cell r="A54">
            <v>61.6</v>
          </cell>
          <cell r="C54">
            <v>0.58262223427135496</v>
          </cell>
          <cell r="D54">
            <v>0.47290765768778809</v>
          </cell>
        </row>
        <row r="55">
          <cell r="A55">
            <v>61.7</v>
          </cell>
          <cell r="C55">
            <v>0.56745917255799228</v>
          </cell>
          <cell r="D55">
            <v>0.45985346236466146</v>
          </cell>
        </row>
        <row r="56">
          <cell r="A56">
            <v>61.8</v>
          </cell>
          <cell r="C56">
            <v>0.5523916516690619</v>
          </cell>
          <cell r="D56">
            <v>0.4469188120299854</v>
          </cell>
        </row>
        <row r="57">
          <cell r="A57">
            <v>61.9</v>
          </cell>
          <cell r="C57">
            <v>0.53741918187533244</v>
          </cell>
          <cell r="D57">
            <v>0.43410273172482428</v>
          </cell>
        </row>
        <row r="58">
          <cell r="A58">
            <v>62</v>
          </cell>
          <cell r="C58">
            <v>0.52254127686882512</v>
          </cell>
          <cell r="D58">
            <v>0.42140425553937511</v>
          </cell>
        </row>
        <row r="59">
          <cell r="A59">
            <v>62.1</v>
          </cell>
          <cell r="C59">
            <v>0.50775745373261927</v>
          </cell>
          <cell r="D59">
            <v>0.40882242651579648</v>
          </cell>
        </row>
        <row r="60">
          <cell r="A60">
            <v>62.2</v>
          </cell>
          <cell r="C60">
            <v>0.49306723291082122</v>
          </cell>
          <cell r="D60">
            <v>0.39635629655210708</v>
          </cell>
        </row>
        <row r="61">
          <cell r="A61">
            <v>62.3</v>
          </cell>
          <cell r="C61">
            <v>0.47847013817903061</v>
          </cell>
          <cell r="D61">
            <v>0.38400492630740823</v>
          </cell>
        </row>
        <row r="62">
          <cell r="A62">
            <v>62.4</v>
          </cell>
          <cell r="C62">
            <v>0.46396569661500564</v>
          </cell>
          <cell r="D62">
            <v>0.37176738510817758</v>
          </cell>
        </row>
        <row r="63">
          <cell r="A63">
            <v>62.5</v>
          </cell>
          <cell r="C63">
            <v>0.44955343856964802</v>
          </cell>
          <cell r="D63">
            <v>0.3596427508557184</v>
          </cell>
        </row>
        <row r="64">
          <cell r="A64">
            <v>62.6</v>
          </cell>
          <cell r="C64">
            <v>0.43523289763838591</v>
          </cell>
          <cell r="D64">
            <v>0.34763010993481303</v>
          </cell>
        </row>
        <row r="65">
          <cell r="A65">
            <v>62.7</v>
          </cell>
          <cell r="C65">
            <v>0.42100361063272729</v>
          </cell>
          <cell r="D65">
            <v>0.33572855712338695</v>
          </cell>
        </row>
        <row r="66">
          <cell r="A66">
            <v>62.8</v>
          </cell>
          <cell r="C66">
            <v>0.40686511755225396</v>
          </cell>
          <cell r="D66">
            <v>0.32393719550338695</v>
          </cell>
        </row>
        <row r="67">
          <cell r="A67">
            <v>62.9</v>
          </cell>
          <cell r="C67">
            <v>0.392816961556818</v>
          </cell>
          <cell r="D67">
            <v>0.31225513637266933</v>
          </cell>
        </row>
        <row r="68">
          <cell r="A68">
            <v>63</v>
          </cell>
          <cell r="C68">
            <v>0.3788586889390686</v>
          </cell>
          <cell r="D68">
            <v>0.30068149915799097</v>
          </cell>
        </row>
        <row r="69">
          <cell r="A69">
            <v>63.1</v>
          </cell>
          <cell r="C69">
            <v>0.36498984909725962</v>
          </cell>
          <cell r="D69">
            <v>0.28921541132904882</v>
          </cell>
        </row>
        <row r="70">
          <cell r="A70">
            <v>63.2</v>
          </cell>
          <cell r="C70">
            <v>0.35120999450835555</v>
          </cell>
          <cell r="D70">
            <v>0.27785600831357243</v>
          </cell>
        </row>
        <row r="71">
          <cell r="A71">
            <v>63.3</v>
          </cell>
          <cell r="C71">
            <v>0.33751868070143587</v>
          </cell>
          <cell r="D71">
            <v>0.26660243341345646</v>
          </cell>
        </row>
        <row r="72">
          <cell r="A72">
            <v>63.4</v>
          </cell>
          <cell r="C72">
            <v>0.32391546623131617</v>
          </cell>
          <cell r="D72">
            <v>0.2554538377218582</v>
          </cell>
        </row>
        <row r="73">
          <cell r="A73">
            <v>63.5</v>
          </cell>
          <cell r="C73">
            <v>0.31039991265252453</v>
          </cell>
          <cell r="D73">
            <v>0.2444093800413579</v>
          </cell>
        </row>
        <row r="74">
          <cell r="A74">
            <v>63.6</v>
          </cell>
          <cell r="C74">
            <v>0.29697158449349814</v>
          </cell>
          <cell r="D74">
            <v>0.23346822680306456</v>
          </cell>
        </row>
        <row r="75">
          <cell r="A75">
            <v>63.7</v>
          </cell>
          <cell r="C75">
            <v>0.28363004923107127</v>
          </cell>
          <cell r="D75">
            <v>0.22262955198671214</v>
          </cell>
        </row>
        <row r="76">
          <cell r="A76">
            <v>63.8</v>
          </cell>
          <cell r="C76">
            <v>0.27037487726520837</v>
          </cell>
          <cell r="D76">
            <v>0.21189253704169936</v>
          </cell>
        </row>
        <row r="77">
          <cell r="A77">
            <v>63.9</v>
          </cell>
          <cell r="C77">
            <v>0.25720564189403206</v>
          </cell>
          <cell r="D77">
            <v>0.20125637080910178</v>
          </cell>
        </row>
        <row r="78">
          <cell r="A78">
            <v>64</v>
          </cell>
          <cell r="C78">
            <v>0.24412191928913174</v>
          </cell>
          <cell r="D78">
            <v>0.19072024944463417</v>
          </cell>
        </row>
        <row r="79">
          <cell r="A79">
            <v>64.099999999999994</v>
          </cell>
          <cell r="C79">
            <v>0.23112328847101438</v>
          </cell>
          <cell r="D79">
            <v>0.18028337634244493</v>
          </cell>
        </row>
        <row r="80">
          <cell r="A80">
            <v>64.2</v>
          </cell>
          <cell r="C80">
            <v>0.21820933128493536</v>
          </cell>
          <cell r="D80">
            <v>0.16994496205991849</v>
          </cell>
        </row>
        <row r="81">
          <cell r="A81">
            <v>64.3</v>
          </cell>
          <cell r="C81">
            <v>0.2053796323769248</v>
          </cell>
          <cell r="D81">
            <v>0.15970422424333189</v>
          </cell>
        </row>
        <row r="82">
          <cell r="A82">
            <v>64.400000000000006</v>
          </cell>
          <cell r="C82">
            <v>0.19263377917009095</v>
          </cell>
          <cell r="D82">
            <v>0.14956038755441842</v>
          </cell>
        </row>
        <row r="83">
          <cell r="A83">
            <v>64.5</v>
          </cell>
          <cell r="C83">
            <v>0.17997136184106566</v>
          </cell>
          <cell r="D83">
            <v>0.13951268359772531</v>
          </cell>
        </row>
        <row r="84">
          <cell r="A84">
            <v>64.599999999999994</v>
          </cell>
          <cell r="C84">
            <v>0.16739197329685496</v>
          </cell>
          <cell r="D84">
            <v>0.12956035084895895</v>
          </cell>
        </row>
        <row r="85">
          <cell r="A85">
            <v>64.7</v>
          </cell>
          <cell r="C85">
            <v>0.15489520915184585</v>
          </cell>
          <cell r="D85">
            <v>0.1197026345841158</v>
          </cell>
        </row>
        <row r="86">
          <cell r="A86">
            <v>64.8</v>
          </cell>
          <cell r="C86">
            <v>0.1424806677049375</v>
          </cell>
          <cell r="D86">
            <v>0.10993878680936536</v>
          </cell>
        </row>
        <row r="87">
          <cell r="A87">
            <v>64.900000000000006</v>
          </cell>
          <cell r="C87">
            <v>0.13014794991713785</v>
          </cell>
          <cell r="D87">
            <v>0.10026806619193979</v>
          </cell>
        </row>
        <row r="88">
          <cell r="A88">
            <v>65</v>
          </cell>
          <cell r="C88">
            <v>0.11789665938920635</v>
          </cell>
          <cell r="D88">
            <v>9.0689737991697189E-2</v>
          </cell>
        </row>
        <row r="89">
          <cell r="A89">
            <v>65.099999999999994</v>
          </cell>
          <cell r="C89">
            <v>0.10572640233960229</v>
          </cell>
          <cell r="D89">
            <v>8.1203073993550146E-2</v>
          </cell>
        </row>
        <row r="90">
          <cell r="A90">
            <v>65.2</v>
          </cell>
          <cell r="C90">
            <v>9.3636787582585868E-2</v>
          </cell>
          <cell r="D90">
            <v>7.1807352440633326E-2</v>
          </cell>
        </row>
        <row r="91">
          <cell r="A91">
            <v>65.3</v>
          </cell>
          <cell r="C91">
            <v>8.1627426506692302E-2</v>
          </cell>
          <cell r="D91">
            <v>6.2501857968370836E-2</v>
          </cell>
        </row>
        <row r="92">
          <cell r="A92">
            <v>65.400000000000006</v>
          </cell>
          <cell r="C92">
            <v>6.9697933053234351E-2</v>
          </cell>
          <cell r="D92">
            <v>5.3285881539169987E-2</v>
          </cell>
        </row>
        <row r="93">
          <cell r="A93">
            <v>65.5</v>
          </cell>
          <cell r="C93">
            <v>5.7847923695145909E-2</v>
          </cell>
          <cell r="D93">
            <v>4.4158720377973977E-2</v>
          </cell>
        </row>
        <row r="94">
          <cell r="A94">
            <v>65.599999999999994</v>
          </cell>
          <cell r="C94">
            <v>4.6077017416031651E-2</v>
          </cell>
          <cell r="D94">
            <v>3.5119677908560715E-2</v>
          </cell>
        </row>
        <row r="95">
          <cell r="A95">
            <v>65.7</v>
          </cell>
          <cell r="C95">
            <v>3.4384835689344584E-2</v>
          </cell>
          <cell r="D95">
            <v>2.6168063690520993E-2</v>
          </cell>
        </row>
        <row r="96">
          <cell r="A96">
            <v>65.8</v>
          </cell>
          <cell r="C96">
            <v>2.2771002457908196E-2</v>
          </cell>
          <cell r="D96">
            <v>1.7303193357073098E-2</v>
          </cell>
        </row>
        <row r="97">
          <cell r="A97">
            <v>65.900000000000006</v>
          </cell>
          <cell r="C97">
            <v>1.1235144113481255E-2</v>
          </cell>
          <cell r="D97">
            <v>8.5243885534759135E-3</v>
          </cell>
        </row>
        <row r="98">
          <cell r="A98">
            <v>66</v>
          </cell>
          <cell r="C98">
            <v>-2.2311052330081793E-4</v>
          </cell>
          <cell r="D98">
            <v>1.6902312371274087E-4</v>
          </cell>
        </row>
        <row r="99">
          <cell r="A99">
            <v>66.099999999999994</v>
          </cell>
          <cell r="C99">
            <v>-1.1604130222970355E-2</v>
          </cell>
          <cell r="D99">
            <v>8.7777081868157004E-3</v>
          </cell>
        </row>
        <row r="100">
          <cell r="A100">
            <v>66.2</v>
          </cell>
          <cell r="C100">
            <v>-2.290828136687395E-2</v>
          </cell>
          <cell r="D100">
            <v>1.7302327316370051E-2</v>
          </cell>
        </row>
        <row r="101">
          <cell r="A101">
            <v>66.3</v>
          </cell>
          <cell r="C101">
            <v>-3.4135927966779889E-2</v>
          </cell>
          <cell r="D101">
            <v>2.5743535419894336E-2</v>
          </cell>
        </row>
        <row r="102">
          <cell r="A102">
            <v>66.400000000000006</v>
          </cell>
          <cell r="C102">
            <v>-4.5287431684240431E-2</v>
          </cell>
          <cell r="D102">
            <v>3.4101981689940081E-2</v>
          </cell>
        </row>
        <row r="103">
          <cell r="A103">
            <v>66.5</v>
          </cell>
          <cell r="C103">
            <v>-5.636315184966989E-2</v>
          </cell>
          <cell r="D103">
            <v>4.2378309661405933E-2</v>
          </cell>
        </row>
        <row r="104">
          <cell r="A104">
            <v>66.599999999999994</v>
          </cell>
          <cell r="C104">
            <v>-6.7363445481429807E-2</v>
          </cell>
          <cell r="D104">
            <v>5.0573157268340697E-2</v>
          </cell>
        </row>
        <row r="105">
          <cell r="A105">
            <v>66.7</v>
          </cell>
          <cell r="C105">
            <v>-7.8288667304555304E-2</v>
          </cell>
          <cell r="D105">
            <v>5.8687156899966494E-2</v>
          </cell>
        </row>
        <row r="106">
          <cell r="A106">
            <v>66.8</v>
          </cell>
          <cell r="C106">
            <v>-8.9139169769342885E-2</v>
          </cell>
          <cell r="D106">
            <v>6.6720935456094976E-2</v>
          </cell>
        </row>
        <row r="107">
          <cell r="A107">
            <v>66.900000000000006</v>
          </cell>
          <cell r="C107">
            <v>-9.9915303069792571E-2</v>
          </cell>
          <cell r="D107">
            <v>7.4675114401937637E-2</v>
          </cell>
        </row>
        <row r="108">
          <cell r="A108">
            <v>67</v>
          </cell>
          <cell r="C108">
            <v>-0.11061741516184043</v>
          </cell>
          <cell r="D108">
            <v>8.2550309822268977E-2</v>
          </cell>
        </row>
        <row r="109">
          <cell r="A109">
            <v>67.099999999999994</v>
          </cell>
          <cell r="C109">
            <v>-0.12124585178141345</v>
          </cell>
          <cell r="D109">
            <v>9.0347132474972766E-2</v>
          </cell>
        </row>
        <row r="110">
          <cell r="A110">
            <v>67.2</v>
          </cell>
          <cell r="C110">
            <v>-0.1318009564622713</v>
          </cell>
          <cell r="D110">
            <v>9.8066187843951852E-2</v>
          </cell>
        </row>
        <row r="111">
          <cell r="A111">
            <v>67.3</v>
          </cell>
          <cell r="C111">
            <v>-0.14228307055379119</v>
          </cell>
          <cell r="D111">
            <v>0.10570807619152392</v>
          </cell>
        </row>
        <row r="112">
          <cell r="A112">
            <v>67.400000000000006</v>
          </cell>
          <cell r="C112">
            <v>-0.15269253323842236</v>
          </cell>
          <cell r="D112">
            <v>0.11327339261010559</v>
          </cell>
        </row>
        <row r="113">
          <cell r="A113">
            <v>67.5</v>
          </cell>
          <cell r="C113">
            <v>-0.16302968154906239</v>
          </cell>
          <cell r="D113">
            <v>0.12076272707337955</v>
          </cell>
        </row>
        <row r="114">
          <cell r="A114">
            <v>67.599999999999994</v>
          </cell>
          <cell r="C114">
            <v>-0.17329485038628789</v>
          </cell>
          <cell r="D114">
            <v>0.12817666448689935</v>
          </cell>
        </row>
        <row r="115">
          <cell r="A115">
            <v>67.7</v>
          </cell>
          <cell r="C115">
            <v>-0.18348837253535422</v>
          </cell>
          <cell r="D115">
            <v>0.13551578473807549</v>
          </cell>
        </row>
        <row r="116">
          <cell r="A116">
            <v>67.8</v>
          </cell>
          <cell r="C116">
            <v>-0.19361057868302467</v>
          </cell>
          <cell r="D116">
            <v>0.14278066274559342</v>
          </cell>
        </row>
        <row r="117">
          <cell r="A117">
            <v>67.900000000000006</v>
          </cell>
          <cell r="C117">
            <v>-0.20366179743430024</v>
          </cell>
          <cell r="D117">
            <v>0.14997186850832123</v>
          </cell>
        </row>
        <row r="118">
          <cell r="A118">
            <v>68</v>
          </cell>
          <cell r="C118">
            <v>-0.21364235532899301</v>
          </cell>
          <cell r="D118">
            <v>0.15708996715367132</v>
          </cell>
        </row>
        <row r="119">
          <cell r="A119">
            <v>68.099999999999994</v>
          </cell>
          <cell r="C119">
            <v>-0.22355257685799756</v>
          </cell>
          <cell r="D119">
            <v>0.16413551898531395</v>
          </cell>
        </row>
        <row r="120">
          <cell r="A120">
            <v>68.2</v>
          </cell>
          <cell r="C120">
            <v>-0.2333927844796051</v>
          </cell>
          <cell r="D120">
            <v>0.17110907953050225</v>
          </cell>
        </row>
        <row r="121">
          <cell r="A121">
            <v>68.3</v>
          </cell>
          <cell r="C121">
            <v>-0.24316329863551189</v>
          </cell>
          <cell r="D121">
            <v>0.17801119958675835</v>
          </cell>
        </row>
        <row r="122">
          <cell r="A122">
            <v>68.400000000000006</v>
          </cell>
          <cell r="C122">
            <v>-0.25286443776676748</v>
          </cell>
          <cell r="D122">
            <v>0.18484242526810488</v>
          </cell>
        </row>
        <row r="123">
          <cell r="A123">
            <v>68.5</v>
          </cell>
          <cell r="C123">
            <v>-0.26249651832946341</v>
          </cell>
          <cell r="D123">
            <v>0.19160329805070322</v>
          </cell>
        </row>
        <row r="124">
          <cell r="A124">
            <v>68.599999999999994</v>
          </cell>
          <cell r="C124">
            <v>-0.27205985481043626</v>
          </cell>
          <cell r="D124">
            <v>0.19829435481810226</v>
          </cell>
        </row>
        <row r="125">
          <cell r="A125">
            <v>68.7</v>
          </cell>
          <cell r="C125">
            <v>-0.281554759742626</v>
          </cell>
          <cell r="D125">
            <v>0.20491612790584132</v>
          </cell>
        </row>
        <row r="126">
          <cell r="A126">
            <v>68.8</v>
          </cell>
          <cell r="C126">
            <v>-0.29098154372044505</v>
          </cell>
          <cell r="D126">
            <v>0.21146914514567228</v>
          </cell>
        </row>
        <row r="127">
          <cell r="A127">
            <v>68.900000000000006</v>
          </cell>
          <cell r="C127">
            <v>-0.30034051541492701</v>
          </cell>
          <cell r="D127">
            <v>0.21795392990923584</v>
          </cell>
        </row>
        <row r="128">
          <cell r="A128">
            <v>69</v>
          </cell>
          <cell r="C128">
            <v>-0.30963198158872274</v>
          </cell>
          <cell r="D128">
            <v>0.22437100115124836</v>
          </cell>
        </row>
        <row r="129">
          <cell r="A129">
            <v>69.099999999999994</v>
          </cell>
          <cell r="C129">
            <v>-0.31885624711102523</v>
          </cell>
          <cell r="D129">
            <v>0.23072087345226139</v>
          </cell>
        </row>
        <row r="130">
          <cell r="A130">
            <v>69.2</v>
          </cell>
          <cell r="C130">
            <v>-0.3280136149722459</v>
          </cell>
          <cell r="D130">
            <v>0.2370040570608713</v>
          </cell>
        </row>
        <row r="131">
          <cell r="A131">
            <v>69.3</v>
          </cell>
          <cell r="C131">
            <v>-0.33710438629866246</v>
          </cell>
          <cell r="D131">
            <v>0.24322105793554291</v>
          </cell>
        </row>
        <row r="132">
          <cell r="A132">
            <v>69.400000000000006</v>
          </cell>
          <cell r="C132">
            <v>-0.34612886036684287</v>
          </cell>
          <cell r="D132">
            <v>0.24937237778590984</v>
          </cell>
        </row>
        <row r="133">
          <cell r="A133">
            <v>69.5</v>
          </cell>
          <cell r="C133">
            <v>-0.3550873346180019</v>
          </cell>
          <cell r="D133">
            <v>0.25545851411367043</v>
          </cell>
        </row>
        <row r="134">
          <cell r="A134">
            <v>69.599999999999994</v>
          </cell>
          <cell r="C134">
            <v>-0.36398010467216579</v>
          </cell>
          <cell r="D134">
            <v>0.26147996025299269</v>
          </cell>
        </row>
        <row r="135">
          <cell r="A135">
            <v>69.7</v>
          </cell>
          <cell r="C135">
            <v>-0.37280746434219836</v>
          </cell>
          <cell r="D135">
            <v>0.26743720541047228</v>
          </cell>
        </row>
        <row r="136">
          <cell r="A136">
            <v>69.8</v>
          </cell>
          <cell r="C136">
            <v>-0.38156970564782</v>
          </cell>
          <cell r="D136">
            <v>0.27333073470474212</v>
          </cell>
        </row>
        <row r="137">
          <cell r="A137">
            <v>69.900000000000006</v>
          </cell>
          <cell r="C137">
            <v>-0.39026711882929277</v>
          </cell>
          <cell r="D137">
            <v>0.27916102920550268</v>
          </cell>
        </row>
        <row r="138">
          <cell r="A138">
            <v>70</v>
          </cell>
          <cell r="C138">
            <v>-0.39889999236114448</v>
          </cell>
          <cell r="D138">
            <v>0.28492856597224608</v>
          </cell>
        </row>
        <row r="139">
          <cell r="A139">
            <v>70.099999999999994</v>
          </cell>
          <cell r="C139">
            <v>-0.40746861296568682</v>
          </cell>
          <cell r="D139">
            <v>0.29063381809250133</v>
          </cell>
        </row>
        <row r="140">
          <cell r="A140">
            <v>70.2</v>
          </cell>
          <cell r="C140">
            <v>-0.41597326562646586</v>
          </cell>
          <cell r="D140">
            <v>0.29627725471970501</v>
          </cell>
        </row>
        <row r="141">
          <cell r="A141">
            <v>70.3</v>
          </cell>
          <cell r="C141">
            <v>-0.42441423360147468</v>
          </cell>
          <cell r="D141">
            <v>0.30185934111057944</v>
          </cell>
        </row>
        <row r="142">
          <cell r="A142">
            <v>70.400000000000006</v>
          </cell>
          <cell r="C142">
            <v>-0.43279179843635873</v>
          </cell>
          <cell r="D142">
            <v>0.30738053866218656</v>
          </cell>
        </row>
        <row r="143">
          <cell r="A143">
            <v>70.5</v>
          </cell>
          <cell r="C143">
            <v>-0.44110623997751119</v>
          </cell>
          <cell r="D143">
            <v>0.31284130494858953</v>
          </cell>
        </row>
        <row r="144">
          <cell r="A144">
            <v>70.599999999999994</v>
          </cell>
          <cell r="C144">
            <v>-0.44935783638488047</v>
          </cell>
          <cell r="D144">
            <v>0.31824209375699752</v>
          </cell>
        </row>
        <row r="145">
          <cell r="A145">
            <v>70.7</v>
          </cell>
          <cell r="C145">
            <v>-0.45754686414487367</v>
          </cell>
          <cell r="D145">
            <v>0.32358335512367303</v>
          </cell>
        </row>
        <row r="146">
          <cell r="A146">
            <v>70.8</v>
          </cell>
          <cell r="C146">
            <v>-0.4656735980829545</v>
          </cell>
          <cell r="D146">
            <v>0.32886553536931817</v>
          </cell>
        </row>
        <row r="147">
          <cell r="A147">
            <v>70.900000000000006</v>
          </cell>
          <cell r="C147">
            <v>-0.47373831137632649</v>
          </cell>
          <cell r="D147">
            <v>0.33408907713422176</v>
          </cell>
        </row>
        <row r="148">
          <cell r="A148">
            <v>71</v>
          </cell>
          <cell r="C148">
            <v>-0.48174127556623247</v>
          </cell>
          <cell r="D148">
            <v>0.33925441941283979</v>
          </cell>
        </row>
        <row r="149">
          <cell r="A149">
            <v>71.099999999999994</v>
          </cell>
          <cell r="C149">
            <v>-0.48968276057044591</v>
          </cell>
          <cell r="D149">
            <v>0.34436199758821795</v>
          </cell>
        </row>
        <row r="150">
          <cell r="A150">
            <v>71.2</v>
          </cell>
          <cell r="C150">
            <v>-0.4975630346953821</v>
          </cell>
          <cell r="D150">
            <v>0.3494122434658582</v>
          </cell>
        </row>
        <row r="151">
          <cell r="A151">
            <v>71.3</v>
          </cell>
          <cell r="C151">
            <v>-0.50538236464828401</v>
          </cell>
          <cell r="D151">
            <v>0.35440558530735206</v>
          </cell>
        </row>
        <row r="152">
          <cell r="A152">
            <v>71.400000000000006</v>
          </cell>
          <cell r="C152">
            <v>-0.51314101554919134</v>
          </cell>
          <cell r="D152">
            <v>0.35934244786357933</v>
          </cell>
        </row>
        <row r="153">
          <cell r="A153">
            <v>71.5</v>
          </cell>
          <cell r="C153">
            <v>-0.52083925094279948</v>
          </cell>
          <cell r="D153">
            <v>0.3642232524075521</v>
          </cell>
        </row>
        <row r="154">
          <cell r="A154">
            <v>71.599999999999994</v>
          </cell>
          <cell r="C154">
            <v>-0.52847733281034337</v>
          </cell>
          <cell r="D154">
            <v>0.36904841676699957</v>
          </cell>
        </row>
        <row r="155">
          <cell r="A155">
            <v>71.7</v>
          </cell>
          <cell r="C155">
            <v>-0.53605552158118286</v>
          </cell>
          <cell r="D155">
            <v>0.3738183553564734</v>
          </cell>
        </row>
        <row r="156">
          <cell r="A156">
            <v>71.8</v>
          </cell>
          <cell r="C156">
            <v>-0.54357407614444142</v>
          </cell>
          <cell r="D156">
            <v>0.37853347920922104</v>
          </cell>
        </row>
        <row r="157">
          <cell r="A157">
            <v>71.900000000000006</v>
          </cell>
          <cell r="C157">
            <v>-0.5510332538603997</v>
          </cell>
          <cell r="D157">
            <v>0.38319419600862287</v>
          </cell>
        </row>
        <row r="158">
          <cell r="A158">
            <v>72</v>
          </cell>
          <cell r="C158">
            <v>-0.55843331057196011</v>
          </cell>
          <cell r="D158">
            <v>0.38780091011941675</v>
          </cell>
        </row>
        <row r="159">
          <cell r="A159">
            <v>72.099999999999994</v>
          </cell>
          <cell r="C159">
            <v>-0.56577450061580947</v>
          </cell>
          <cell r="D159">
            <v>0.3923540226184532</v>
          </cell>
        </row>
        <row r="160">
          <cell r="A160">
            <v>72.2</v>
          </cell>
          <cell r="C160">
            <v>-0.57305707683363494</v>
          </cell>
          <cell r="D160">
            <v>0.39685393132523195</v>
          </cell>
        </row>
        <row r="161">
          <cell r="A161">
            <v>72.3</v>
          </cell>
          <cell r="C161">
            <v>-0.58028129058321554</v>
          </cell>
          <cell r="D161">
            <v>0.40130103083209928</v>
          </cell>
        </row>
        <row r="162">
          <cell r="A162">
            <v>72.400000000000006</v>
          </cell>
          <cell r="C162">
            <v>-0.58744739174928284</v>
          </cell>
          <cell r="D162">
            <v>0.40569571253403508</v>
          </cell>
        </row>
        <row r="163">
          <cell r="A163">
            <v>72.5</v>
          </cell>
          <cell r="C163">
            <v>-0.59455562875449885</v>
          </cell>
          <cell r="D163">
            <v>0.41003836465827509</v>
          </cell>
        </row>
        <row r="164">
          <cell r="A164">
            <v>72.599999999999994</v>
          </cell>
          <cell r="C164">
            <v>-0.60160624857011058</v>
          </cell>
          <cell r="D164">
            <v>0.41432937229346462</v>
          </cell>
        </row>
        <row r="165">
          <cell r="A165">
            <v>72.7</v>
          </cell>
          <cell r="C165">
            <v>-0.60859949672674674</v>
          </cell>
          <cell r="D165">
            <v>0.41856911741867037</v>
          </cell>
        </row>
        <row r="166">
          <cell r="A166">
            <v>72.8</v>
          </cell>
          <cell r="C166">
            <v>-0.61553561732486983</v>
          </cell>
          <cell r="D166">
            <v>0.42275797893191613</v>
          </cell>
        </row>
        <row r="167">
          <cell r="A167">
            <v>72.900000000000006</v>
          </cell>
          <cell r="C167">
            <v>-0.62241485304531707</v>
          </cell>
          <cell r="D167">
            <v>0.42689633267854393</v>
          </cell>
        </row>
        <row r="168">
          <cell r="A168">
            <v>73</v>
          </cell>
          <cell r="C168">
            <v>-0.62923744515972047</v>
          </cell>
          <cell r="D168">
            <v>0.43098455147926057</v>
          </cell>
        </row>
        <row r="169">
          <cell r="A169">
            <v>73.099999999999994</v>
          </cell>
          <cell r="C169">
            <v>-0.63600363354072087</v>
          </cell>
          <cell r="D169">
            <v>0.43502300515781184</v>
          </cell>
        </row>
        <row r="170">
          <cell r="A170">
            <v>73.2</v>
          </cell>
          <cell r="C170">
            <v>-0.64271365667224956</v>
          </cell>
          <cell r="D170">
            <v>0.43901206056847647</v>
          </cell>
        </row>
        <row r="171">
          <cell r="A171">
            <v>73.3</v>
          </cell>
          <cell r="C171">
            <v>-0.64936775165956817</v>
          </cell>
          <cell r="D171">
            <v>0.44295208162317068</v>
          </cell>
        </row>
        <row r="172">
          <cell r="A172">
            <v>73.400000000000006</v>
          </cell>
          <cell r="C172">
            <v>-0.65596615423939753</v>
          </cell>
          <cell r="D172">
            <v>0.44684342931839066</v>
          </cell>
        </row>
        <row r="173">
          <cell r="A173">
            <v>73.5</v>
          </cell>
          <cell r="C173">
            <v>-0.66250909878970887</v>
          </cell>
          <cell r="D173">
            <v>0.45068646176170674</v>
          </cell>
        </row>
        <row r="174">
          <cell r="A174">
            <v>73.599999999999994</v>
          </cell>
          <cell r="C174">
            <v>-0.66899681833974256</v>
          </cell>
          <cell r="D174">
            <v>0.4544815341981947</v>
          </cell>
        </row>
        <row r="175">
          <cell r="A175">
            <v>73.7</v>
          </cell>
          <cell r="C175">
            <v>-0.67542954457960036</v>
          </cell>
          <cell r="D175">
            <v>0.45822899903636388</v>
          </cell>
        </row>
        <row r="176">
          <cell r="A176">
            <v>73.8</v>
          </cell>
          <cell r="C176">
            <v>-0.68180750787007938</v>
          </cell>
          <cell r="D176">
            <v>0.46192920587403752</v>
          </cell>
        </row>
        <row r="177">
          <cell r="A177">
            <v>73.900000000000006</v>
          </cell>
          <cell r="C177">
            <v>-0.68813093725214713</v>
          </cell>
          <cell r="D177">
            <v>0.46558250152378017</v>
          </cell>
        </row>
        <row r="178">
          <cell r="A178">
            <v>74</v>
          </cell>
          <cell r="C178">
            <v>-0.69440006045648772</v>
          </cell>
          <cell r="D178">
            <v>0.46918923003816737</v>
          </cell>
        </row>
        <row r="179">
          <cell r="A179">
            <v>74.099999999999994</v>
          </cell>
          <cell r="C179">
            <v>-0.70061510391296622</v>
          </cell>
          <cell r="D179">
            <v>0.47274973273479504</v>
          </cell>
        </row>
        <row r="180">
          <cell r="A180">
            <v>74.2</v>
          </cell>
          <cell r="C180">
            <v>-0.70677629275990839</v>
          </cell>
          <cell r="D180">
            <v>0.47626434822096253</v>
          </cell>
        </row>
        <row r="181">
          <cell r="A181">
            <v>74.3</v>
          </cell>
          <cell r="C181">
            <v>-0.71288385085341588</v>
          </cell>
          <cell r="D181">
            <v>0.47973341241818029</v>
          </cell>
        </row>
        <row r="182">
          <cell r="A182">
            <v>74.400000000000006</v>
          </cell>
          <cell r="C182">
            <v>-0.71893800077649317</v>
          </cell>
          <cell r="D182">
            <v>0.48315725858635289</v>
          </cell>
        </row>
        <row r="183">
          <cell r="A183">
            <v>74.5</v>
          </cell>
          <cell r="C183">
            <v>-0.72493896384822065</v>
          </cell>
          <cell r="D183">
            <v>0.48653621734779912</v>
          </cell>
        </row>
        <row r="184">
          <cell r="A184">
            <v>74.599999999999994</v>
          </cell>
          <cell r="C184">
            <v>-0.73088696013270393</v>
          </cell>
          <cell r="D184">
            <v>0.48987061671092763</v>
          </cell>
        </row>
        <row r="185">
          <cell r="A185">
            <v>74.7</v>
          </cell>
          <cell r="C185">
            <v>-0.73678220844804798</v>
          </cell>
          <cell r="D185">
            <v>0.49316078209374026</v>
          </cell>
        </row>
        <row r="186">
          <cell r="A186">
            <v>74.8</v>
          </cell>
          <cell r="C186">
            <v>-0.74262492637527089</v>
          </cell>
          <cell r="D186">
            <v>0.4964070363471062</v>
          </cell>
        </row>
        <row r="187">
          <cell r="A187">
            <v>74.900000000000006</v>
          </cell>
          <cell r="C187">
            <v>-0.74841533026701512</v>
          </cell>
          <cell r="D187">
            <v>0.49960969977771363</v>
          </cell>
        </row>
        <row r="188">
          <cell r="A188">
            <v>75</v>
          </cell>
          <cell r="C188">
            <v>-0.75415363525630497</v>
          </cell>
          <cell r="D188">
            <v>0.50276909017087001</v>
          </cell>
        </row>
        <row r="189">
          <cell r="A189">
            <v>75.099999999999994</v>
          </cell>
          <cell r="C189">
            <v>-0.75984005526518317</v>
          </cell>
          <cell r="D189">
            <v>0.50588552281303811</v>
          </cell>
        </row>
        <row r="190">
          <cell r="A190">
            <v>75.2</v>
          </cell>
          <cell r="C190">
            <v>-0.76547480301329784</v>
          </cell>
          <cell r="D190">
            <v>0.50895931051416077</v>
          </cell>
        </row>
        <row r="191">
          <cell r="A191">
            <v>75.3</v>
          </cell>
          <cell r="C191">
            <v>-0.77105809002634373</v>
          </cell>
          <cell r="D191">
            <v>0.5119907636297103</v>
          </cell>
        </row>
        <row r="192">
          <cell r="A192">
            <v>75.400000000000006</v>
          </cell>
          <cell r="C192">
            <v>-0.77659012664452121</v>
          </cell>
          <cell r="D192">
            <v>0.51498019008257367</v>
          </cell>
        </row>
        <row r="193">
          <cell r="A193">
            <v>75.5</v>
          </cell>
          <cell r="C193">
            <v>-0.78207112203088514</v>
          </cell>
          <cell r="D193">
            <v>0.51792789538469219</v>
          </cell>
        </row>
        <row r="194">
          <cell r="A194">
            <v>75.599999999999994</v>
          </cell>
          <cell r="C194">
            <v>-0.78750128417960497</v>
          </cell>
          <cell r="D194">
            <v>0.52083418265846892</v>
          </cell>
        </row>
        <row r="195">
          <cell r="A195">
            <v>75.7</v>
          </cell>
          <cell r="C195">
            <v>-0.79288081992419279</v>
          </cell>
          <cell r="D195">
            <v>0.52369935265798728</v>
          </cell>
        </row>
        <row r="196">
          <cell r="A196">
            <v>75.8</v>
          </cell>
          <cell r="C196">
            <v>-0.79820993494558579</v>
          </cell>
          <cell r="D196">
            <v>0.52652370378996427</v>
          </cell>
        </row>
        <row r="197">
          <cell r="A197">
            <v>75.900000000000006</v>
          </cell>
          <cell r="C197">
            <v>-0.80348883378031033</v>
          </cell>
          <cell r="D197">
            <v>0.5293075321345917</v>
          </cell>
        </row>
        <row r="198">
          <cell r="A198">
            <v>76</v>
          </cell>
          <cell r="C198">
            <v>-0.80871771982839391</v>
          </cell>
          <cell r="D198">
            <v>0.53205113146604865</v>
          </cell>
        </row>
        <row r="199">
          <cell r="A199">
            <v>76.099999999999994</v>
          </cell>
          <cell r="C199">
            <v>-0.8138967953613232</v>
          </cell>
          <cell r="D199">
            <v>0.53475479327287989</v>
          </cell>
        </row>
        <row r="200">
          <cell r="A200">
            <v>76.2</v>
          </cell>
          <cell r="C200">
            <v>-0.81902626152991687</v>
          </cell>
          <cell r="D200">
            <v>0.53741880677816067</v>
          </cell>
        </row>
        <row r="201">
          <cell r="A201">
            <v>76.3</v>
          </cell>
          <cell r="C201">
            <v>-0.82410631837214154</v>
          </cell>
          <cell r="D201">
            <v>0.54004345895946371</v>
          </cell>
        </row>
        <row r="202">
          <cell r="A202">
            <v>76.400000000000006</v>
          </cell>
          <cell r="C202">
            <v>-0.82913716482080702</v>
          </cell>
          <cell r="D202">
            <v>0.54262903456859091</v>
          </cell>
        </row>
        <row r="203">
          <cell r="A203">
            <v>76.5</v>
          </cell>
          <cell r="C203">
            <v>-0.83411899871122586</v>
          </cell>
          <cell r="D203">
            <v>0.54517581615112798</v>
          </cell>
        </row>
        <row r="204">
          <cell r="A204">
            <v>76.599999999999994</v>
          </cell>
          <cell r="C204">
            <v>-0.8390520167888873</v>
          </cell>
          <cell r="D204">
            <v>0.54768408406585334</v>
          </cell>
        </row>
        <row r="205">
          <cell r="A205">
            <v>76.7</v>
          </cell>
          <cell r="C205">
            <v>-0.84393641471690728</v>
          </cell>
          <cell r="D205">
            <v>0.55015411650385093</v>
          </cell>
        </row>
        <row r="206">
          <cell r="A206">
            <v>76.8</v>
          </cell>
          <cell r="C206">
            <v>-0.84877238708357794</v>
          </cell>
          <cell r="D206">
            <v>0.55258618950753779</v>
          </cell>
        </row>
        <row r="207">
          <cell r="A207">
            <v>76.900000000000006</v>
          </cell>
          <cell r="C207">
            <v>-0.85356012740971465</v>
          </cell>
          <cell r="D207">
            <v>0.55498057698941128</v>
          </cell>
        </row>
        <row r="208">
          <cell r="A208">
            <v>77</v>
          </cell>
          <cell r="C208">
            <v>-0.85829982815608119</v>
          </cell>
          <cell r="D208">
            <v>0.55733755075070213</v>
          </cell>
        </row>
        <row r="209">
          <cell r="A209">
            <v>77.099999999999994</v>
          </cell>
          <cell r="C209">
            <v>-0.86299168073060883</v>
          </cell>
          <cell r="D209">
            <v>0.55965738049974634</v>
          </cell>
        </row>
        <row r="210">
          <cell r="A210">
            <v>77.2</v>
          </cell>
          <cell r="C210">
            <v>-0.86763587549566523</v>
          </cell>
          <cell r="D210">
            <v>0.56194033387024944</v>
          </cell>
        </row>
        <row r="211">
          <cell r="A211">
            <v>77.3</v>
          </cell>
          <cell r="C211">
            <v>-0.87223260177522732</v>
          </cell>
          <cell r="D211">
            <v>0.56418667643934495</v>
          </cell>
        </row>
        <row r="212">
          <cell r="A212">
            <v>77.400000000000006</v>
          </cell>
          <cell r="C212">
            <v>-0.876782047861969</v>
          </cell>
          <cell r="D212">
            <v>0.56639667174545794</v>
          </cell>
        </row>
        <row r="213">
          <cell r="A213">
            <v>77.5</v>
          </cell>
          <cell r="C213">
            <v>-0.88128440102434169</v>
          </cell>
          <cell r="D213">
            <v>0.56857058130602689</v>
          </cell>
        </row>
        <row r="214">
          <cell r="A214">
            <v>77.599999999999994</v>
          </cell>
          <cell r="C214">
            <v>-0.88573984751349499</v>
          </cell>
          <cell r="D214">
            <v>0.57070866463498393</v>
          </cell>
        </row>
        <row r="215">
          <cell r="A215">
            <v>77.7</v>
          </cell>
          <cell r="C215">
            <v>-0.89014857257035374</v>
          </cell>
          <cell r="D215">
            <v>0.57281117926020186</v>
          </cell>
        </row>
        <row r="216">
          <cell r="A216">
            <v>77.8</v>
          </cell>
          <cell r="C216">
            <v>-0.89451076043231481</v>
          </cell>
          <cell r="D216">
            <v>0.57487838074056219</v>
          </cell>
        </row>
        <row r="217">
          <cell r="A217">
            <v>77.900000000000006</v>
          </cell>
          <cell r="C217">
            <v>-0.89882659434019985</v>
          </cell>
          <cell r="D217">
            <v>0.57691052268305509</v>
          </cell>
        </row>
        <row r="218">
          <cell r="A218">
            <v>78</v>
          </cell>
          <cell r="C218">
            <v>-0.9030962565449876</v>
          </cell>
          <cell r="D218">
            <v>0.57890785675960743</v>
          </cell>
        </row>
        <row r="219">
          <cell r="A219">
            <v>78.099999999999994</v>
          </cell>
          <cell r="C219">
            <v>-0.90731992831451436</v>
          </cell>
          <cell r="D219">
            <v>0.58087063272376083</v>
          </cell>
        </row>
        <row r="220">
          <cell r="A220">
            <v>78.2</v>
          </cell>
          <cell r="C220">
            <v>-0.91149778994010333</v>
          </cell>
          <cell r="D220">
            <v>0.58279909842717603</v>
          </cell>
        </row>
        <row r="221">
          <cell r="A221">
            <v>78.3</v>
          </cell>
          <cell r="C221">
            <v>-0.91563002074320465</v>
          </cell>
          <cell r="D221">
            <v>0.58469349983601837</v>
          </cell>
        </row>
        <row r="222">
          <cell r="A222">
            <v>78.400000000000006</v>
          </cell>
          <cell r="C222">
            <v>-0.91971679908192527</v>
          </cell>
          <cell r="D222">
            <v>0.58655408104714613</v>
          </cell>
        </row>
        <row r="223">
          <cell r="A223">
            <v>78.5</v>
          </cell>
          <cell r="C223">
            <v>-0.92375830235753753</v>
          </cell>
          <cell r="D223">
            <v>0.58838108430416403</v>
          </cell>
        </row>
        <row r="224">
          <cell r="A224">
            <v>78.599999999999994</v>
          </cell>
          <cell r="C224">
            <v>-0.92775470702086693</v>
          </cell>
          <cell r="D224">
            <v>0.59017475001327413</v>
          </cell>
        </row>
        <row r="225">
          <cell r="A225">
            <v>78.7</v>
          </cell>
          <cell r="C225">
            <v>-0.93170618857872256</v>
          </cell>
          <cell r="D225">
            <v>0.59193531675903588</v>
          </cell>
        </row>
        <row r="226">
          <cell r="A226">
            <v>78.8</v>
          </cell>
          <cell r="C226">
            <v>-0.93561292160025289</v>
          </cell>
          <cell r="D226">
            <v>0.59366302131995741</v>
          </cell>
        </row>
        <row r="227">
          <cell r="A227">
            <v>78.900000000000006</v>
          </cell>
          <cell r="C227">
            <v>-0.93947507972316657</v>
          </cell>
          <cell r="D227">
            <v>0.59535809868388245</v>
          </cell>
        </row>
        <row r="228">
          <cell r="A228">
            <v>79</v>
          </cell>
          <cell r="C228">
            <v>-0.94329283565998878</v>
          </cell>
          <cell r="D228">
            <v>0.59702078206328402</v>
          </cell>
        </row>
        <row r="229">
          <cell r="A229">
            <v>79.099999999999994</v>
          </cell>
          <cell r="C229">
            <v>-0.94706636120429977</v>
          </cell>
          <cell r="D229">
            <v>0.59865130291042978</v>
          </cell>
        </row>
        <row r="230">
          <cell r="A230">
            <v>79.2</v>
          </cell>
          <cell r="C230">
            <v>-0.95079582723676026</v>
          </cell>
          <cell r="D230">
            <v>0.60024989093229808</v>
          </cell>
        </row>
        <row r="231">
          <cell r="A231">
            <v>79.3</v>
          </cell>
          <cell r="C231">
            <v>-0.95448140373128965</v>
          </cell>
          <cell r="D231">
            <v>0.60181677410547896</v>
          </cell>
        </row>
        <row r="232">
          <cell r="A232">
            <v>79.400000000000006</v>
          </cell>
          <cell r="C232">
            <v>-0.95812325976103807</v>
          </cell>
          <cell r="D232">
            <v>0.60335217869083002</v>
          </cell>
        </row>
        <row r="233">
          <cell r="A233">
            <v>79.5</v>
          </cell>
          <cell r="C233">
            <v>-0.96172156350441185</v>
          </cell>
          <cell r="D233">
            <v>0.60485632924805777</v>
          </cell>
        </row>
        <row r="234">
          <cell r="A234">
            <v>79.599999999999994</v>
          </cell>
          <cell r="C234">
            <v>-0.96527648225097451</v>
          </cell>
          <cell r="D234">
            <v>0.60632944865010963</v>
          </cell>
        </row>
        <row r="235">
          <cell r="A235">
            <v>79.7</v>
          </cell>
          <cell r="C235">
            <v>-0.96878818240735498</v>
          </cell>
          <cell r="D235">
            <v>0.60777175809746231</v>
          </cell>
        </row>
        <row r="236">
          <cell r="A236">
            <v>79.8</v>
          </cell>
          <cell r="C236">
            <v>-0.97225682950310954</v>
          </cell>
          <cell r="D236">
            <v>0.60918347713227416</v>
          </cell>
        </row>
        <row r="237">
          <cell r="A237">
            <v>79.900000000000006</v>
          </cell>
          <cell r="C237">
            <v>-0.97568258819646658</v>
          </cell>
          <cell r="D237">
            <v>0.61056482365235698</v>
          </cell>
        </row>
        <row r="238">
          <cell r="A238">
            <v>80</v>
          </cell>
          <cell r="C238">
            <v>-0.97906562228011396</v>
          </cell>
          <cell r="D238">
            <v>0.61191601392507122</v>
          </cell>
        </row>
        <row r="239">
          <cell r="A239">
            <v>80.099999999999994</v>
          </cell>
          <cell r="C239">
            <v>-0.98240609468687268</v>
          </cell>
          <cell r="D239">
            <v>0.61323726260104416</v>
          </cell>
        </row>
        <row r="240">
          <cell r="A240">
            <v>80.2</v>
          </cell>
          <cell r="C240">
            <v>-0.98570416749542034</v>
          </cell>
          <cell r="D240">
            <v>0.61452878272781819</v>
          </cell>
        </row>
        <row r="241">
          <cell r="A241">
            <v>80.3</v>
          </cell>
          <cell r="C241">
            <v>-0.98896000193578359</v>
          </cell>
          <cell r="D241">
            <v>0.61579078576325252</v>
          </cell>
        </row>
        <row r="242">
          <cell r="A242">
            <v>80.400000000000006</v>
          </cell>
          <cell r="C242">
            <v>-0.99217375839502608</v>
          </cell>
          <cell r="D242">
            <v>0.61702348158894649</v>
          </cell>
        </row>
        <row r="243">
          <cell r="A243">
            <v>80.5</v>
          </cell>
          <cell r="C243">
            <v>-0.99534559642271603</v>
          </cell>
          <cell r="D243">
            <v>0.61822707852342607</v>
          </cell>
        </row>
        <row r="244">
          <cell r="A244">
            <v>80.599999999999994</v>
          </cell>
          <cell r="C244">
            <v>-0.99847567473639032</v>
          </cell>
          <cell r="D244">
            <v>0.61940178333522977</v>
          </cell>
        </row>
        <row r="245">
          <cell r="A245">
            <v>80.7</v>
          </cell>
          <cell r="C245">
            <v>-1.0015641512270363</v>
          </cell>
          <cell r="D245">
            <v>0.62054780125590847</v>
          </cell>
        </row>
        <row r="246">
          <cell r="A246">
            <v>80.8</v>
          </cell>
          <cell r="C246">
            <v>-1.0046111829644246</v>
          </cell>
          <cell r="D246">
            <v>0.62166533599283702</v>
          </cell>
        </row>
        <row r="247">
          <cell r="A247">
            <v>80.900000000000006</v>
          </cell>
          <cell r="C247">
            <v>-1.007616926202541</v>
          </cell>
          <cell r="D247">
            <v>0.62275458974199061</v>
          </cell>
        </row>
        <row r="248">
          <cell r="A248">
            <v>81</v>
          </cell>
          <cell r="C248">
            <v>-1.010581536384823</v>
          </cell>
          <cell r="D248">
            <v>0.62381576320050802</v>
          </cell>
        </row>
        <row r="249">
          <cell r="A249">
            <v>81.099999999999994</v>
          </cell>
          <cell r="C249">
            <v>-1.0135051681494538</v>
          </cell>
          <cell r="D249">
            <v>0.62484905557919479</v>
          </cell>
        </row>
        <row r="250">
          <cell r="A250">
            <v>81.2</v>
          </cell>
          <cell r="C250">
            <v>-1.0163879753345668</v>
          </cell>
          <cell r="D250">
            <v>0.62585466461488104</v>
          </cell>
        </row>
        <row r="251">
          <cell r="A251">
            <v>81.3</v>
          </cell>
          <cell r="C251">
            <v>-1.0192301109835036</v>
          </cell>
          <cell r="D251">
            <v>0.62683278658272057</v>
          </cell>
        </row>
        <row r="252">
          <cell r="A252">
            <v>81.400000000000006</v>
          </cell>
          <cell r="C252">
            <v>-1.0220317273498445</v>
          </cell>
          <cell r="D252">
            <v>0.62778361630825819</v>
          </cell>
        </row>
        <row r="253">
          <cell r="A253">
            <v>81.5</v>
          </cell>
          <cell r="C253">
            <v>-1.0247929759025887</v>
          </cell>
          <cell r="D253">
            <v>0.62870734717950227</v>
          </cell>
        </row>
        <row r="254">
          <cell r="A254">
            <v>81.599999999999994</v>
          </cell>
          <cell r="C254">
            <v>-1.0275140073312166</v>
          </cell>
          <cell r="D254">
            <v>0.62960417115883371</v>
          </cell>
        </row>
        <row r="255">
          <cell r="A255">
            <v>81.7</v>
          </cell>
          <cell r="C255">
            <v>-1.030194971550678</v>
          </cell>
          <cell r="D255">
            <v>0.63047427879478457</v>
          </cell>
        </row>
        <row r="256">
          <cell r="A256">
            <v>81.8</v>
          </cell>
          <cell r="C256">
            <v>-1.0328360177063836</v>
          </cell>
          <cell r="D256">
            <v>0.63131785923373085</v>
          </cell>
        </row>
        <row r="257">
          <cell r="A257">
            <v>81.900000000000006</v>
          </cell>
          <cell r="C257">
            <v>-1.0354372941791894</v>
          </cell>
          <cell r="D257">
            <v>0.63213510023149533</v>
          </cell>
        </row>
        <row r="258">
          <cell r="A258">
            <v>82</v>
          </cell>
          <cell r="C258">
            <v>-1.0379989485902605</v>
          </cell>
          <cell r="D258">
            <v>0.63292618816479296</v>
          </cell>
        </row>
        <row r="259">
          <cell r="A259">
            <v>82.1</v>
          </cell>
          <cell r="C259">
            <v>-1.0405211278059561</v>
          </cell>
          <cell r="D259">
            <v>0.63369130804260421</v>
          </cell>
        </row>
        <row r="260">
          <cell r="A260">
            <v>82.2</v>
          </cell>
          <cell r="C260">
            <v>-1.0430039779426465</v>
          </cell>
          <cell r="D260">
            <v>0.63443064351742484</v>
          </cell>
        </row>
        <row r="261">
          <cell r="A261">
            <v>82.3</v>
          </cell>
          <cell r="C261">
            <v>-1.0454476443715528</v>
          </cell>
          <cell r="D261">
            <v>0.63514437689644765</v>
          </cell>
        </row>
        <row r="262">
          <cell r="A262">
            <v>82.4</v>
          </cell>
          <cell r="C262">
            <v>-1.0478522717234497</v>
          </cell>
          <cell r="D262">
            <v>0.63583268915257873</v>
          </cell>
        </row>
        <row r="263">
          <cell r="A263">
            <v>82.5</v>
          </cell>
          <cell r="C263">
            <v>-1.0502180038934199</v>
          </cell>
          <cell r="D263">
            <v>0.63649575993540597</v>
          </cell>
        </row>
        <row r="264">
          <cell r="A264">
            <v>82.6</v>
          </cell>
          <cell r="C264">
            <v>-1.0525449840455003</v>
          </cell>
          <cell r="D264">
            <v>0.637133767582022</v>
          </cell>
        </row>
        <row r="265">
          <cell r="A265">
            <v>82.7</v>
          </cell>
          <cell r="C265">
            <v>-1.0548333546174007</v>
          </cell>
          <cell r="D265">
            <v>0.63774688912781174</v>
          </cell>
        </row>
        <row r="266">
          <cell r="A266">
            <v>82.8</v>
          </cell>
          <cell r="C266">
            <v>-1.0570832573250328</v>
          </cell>
          <cell r="D266">
            <v>0.63833530031704888</v>
          </cell>
        </row>
        <row r="267">
          <cell r="A267">
            <v>82.9</v>
          </cell>
          <cell r="C267">
            <v>-1.0592948331671259</v>
          </cell>
          <cell r="D267">
            <v>0.63889917561346554</v>
          </cell>
        </row>
        <row r="268">
          <cell r="A268">
            <v>83</v>
          </cell>
          <cell r="C268">
            <v>-1.0614682224297987</v>
          </cell>
          <cell r="D268">
            <v>0.63943868821072203</v>
          </cell>
        </row>
        <row r="269">
          <cell r="A269">
            <v>83.1</v>
          </cell>
          <cell r="C269">
            <v>-1.0636035646910074</v>
          </cell>
          <cell r="D269">
            <v>0.63995401004272412</v>
          </cell>
        </row>
        <row r="270">
          <cell r="A270">
            <v>83.2</v>
          </cell>
          <cell r="C270">
            <v>-1.0657009988250579</v>
          </cell>
          <cell r="D270">
            <v>0.64044531179390496</v>
          </cell>
        </row>
        <row r="271">
          <cell r="A271">
            <v>83.3</v>
          </cell>
          <cell r="C271">
            <v>-1.0677606630070038</v>
          </cell>
          <cell r="D271">
            <v>0.64091276290936605</v>
          </cell>
        </row>
        <row r="272">
          <cell r="A272">
            <v>83.4</v>
          </cell>
          <cell r="C272">
            <v>-1.0697826947171265</v>
          </cell>
          <cell r="D272">
            <v>0.64135653160499184</v>
          </cell>
        </row>
        <row r="273">
          <cell r="A273">
            <v>83.5</v>
          </cell>
          <cell r="C273">
            <v>-1.0717672307452268</v>
          </cell>
          <cell r="D273">
            <v>0.64177678487738132</v>
          </cell>
        </row>
        <row r="274">
          <cell r="A274">
            <v>83.6</v>
          </cell>
          <cell r="C274">
            <v>-1.0737144071949878</v>
          </cell>
          <cell r="D274">
            <v>0.64217368851374867</v>
          </cell>
        </row>
        <row r="275">
          <cell r="A275">
            <v>83.7</v>
          </cell>
          <cell r="C275">
            <v>-1.075624359488291</v>
          </cell>
          <cell r="D275">
            <v>0.64254740710172698</v>
          </cell>
        </row>
        <row r="276">
          <cell r="A276">
            <v>83.8</v>
          </cell>
          <cell r="C276">
            <v>-1.077497222369491</v>
          </cell>
          <cell r="D276">
            <v>0.64289810403907577</v>
          </cell>
        </row>
        <row r="277">
          <cell r="A277">
            <v>83.9</v>
          </cell>
          <cell r="C277">
            <v>-1.0793331299096387</v>
          </cell>
          <cell r="D277">
            <v>0.64322594154328883</v>
          </cell>
        </row>
        <row r="278">
          <cell r="A278">
            <v>84</v>
          </cell>
          <cell r="C278">
            <v>-1.0811322155106886</v>
          </cell>
          <cell r="D278">
            <v>0.64353108066112419</v>
          </cell>
        </row>
        <row r="279">
          <cell r="A279">
            <v>84.1</v>
          </cell>
          <cell r="C279">
            <v>-1.082894611909694</v>
          </cell>
          <cell r="D279">
            <v>0.64381368127805838</v>
          </cell>
        </row>
        <row r="280">
          <cell r="A280">
            <v>84.2</v>
          </cell>
          <cell r="C280">
            <v>-1.0846204511829178</v>
          </cell>
          <cell r="D280">
            <v>0.64407390212762339</v>
          </cell>
        </row>
        <row r="281">
          <cell r="A281">
            <v>84.3</v>
          </cell>
          <cell r="C281">
            <v>-1.0863098647499925</v>
          </cell>
          <cell r="D281">
            <v>0.64431190080070733</v>
          </cell>
        </row>
        <row r="282">
          <cell r="A282">
            <v>84.4</v>
          </cell>
          <cell r="C282">
            <v>-1.0879629833779489</v>
          </cell>
          <cell r="D282">
            <v>0.64452783375470901</v>
          </cell>
        </row>
        <row r="283">
          <cell r="A283">
            <v>84.5</v>
          </cell>
          <cell r="C283">
            <v>-1.0895799371853165</v>
          </cell>
          <cell r="D283">
            <v>0.64472185632267254</v>
          </cell>
        </row>
        <row r="284">
          <cell r="A284">
            <v>84.6</v>
          </cell>
          <cell r="C284">
            <v>-1.091160855646109</v>
          </cell>
          <cell r="D284">
            <v>0.64489412272228663</v>
          </cell>
        </row>
        <row r="285">
          <cell r="A285">
            <v>84.7</v>
          </cell>
          <cell r="C285">
            <v>-1.0927058675938106</v>
          </cell>
          <cell r="D285">
            <v>0.64504478606482329</v>
          </cell>
        </row>
        <row r="286">
          <cell r="A286">
            <v>84.8</v>
          </cell>
          <cell r="C286">
            <v>-1.0942151012253944</v>
          </cell>
          <cell r="D286">
            <v>0.64517399836402978</v>
          </cell>
        </row>
        <row r="287">
          <cell r="A287">
            <v>84.9</v>
          </cell>
          <cell r="C287">
            <v>-1.0956886841051734</v>
          </cell>
          <cell r="D287">
            <v>0.64528191054486062</v>
          </cell>
        </row>
        <row r="288">
          <cell r="A288">
            <v>85</v>
          </cell>
          <cell r="C288">
            <v>-1.0971267431687579</v>
          </cell>
          <cell r="D288">
            <v>0.64536867245221052</v>
          </cell>
        </row>
        <row r="289">
          <cell r="A289">
            <v>85.1</v>
          </cell>
          <cell r="C289">
            <v>-1.0985294047269107</v>
          </cell>
          <cell r="D289">
            <v>0.64543443285952462</v>
          </cell>
        </row>
        <row r="290">
          <cell r="A290">
            <v>85.2</v>
          </cell>
          <cell r="C290">
            <v>-1.099896794469398</v>
          </cell>
          <cell r="D290">
            <v>0.64547933947734626</v>
          </cell>
        </row>
        <row r="291">
          <cell r="A291">
            <v>85.3</v>
          </cell>
          <cell r="C291">
            <v>-1.1012290374687801</v>
          </cell>
          <cell r="D291">
            <v>0.64550353896177026</v>
          </cell>
        </row>
        <row r="292">
          <cell r="A292">
            <v>85.4</v>
          </cell>
          <cell r="C292">
            <v>-1.1025262581842057</v>
          </cell>
          <cell r="D292">
            <v>0.64550717692283699</v>
          </cell>
        </row>
        <row r="293">
          <cell r="A293">
            <v>85.5</v>
          </cell>
          <cell r="C293">
            <v>-1.1037885804652419</v>
          </cell>
          <cell r="D293">
            <v>0.64549039793288998</v>
          </cell>
        </row>
        <row r="294">
          <cell r="A294">
            <v>85.6</v>
          </cell>
          <cell r="C294">
            <v>-1.1050161275554728</v>
          </cell>
          <cell r="D294">
            <v>0.64545334553473888</v>
          </cell>
        </row>
        <row r="295">
          <cell r="A295">
            <v>85.7</v>
          </cell>
          <cell r="C295">
            <v>-1.1062090220963192</v>
          </cell>
          <cell r="D295">
            <v>0.64539616224989449</v>
          </cell>
        </row>
        <row r="296">
          <cell r="A296">
            <v>85.8</v>
          </cell>
          <cell r="C296">
            <v>-1.1073673861306403</v>
          </cell>
          <cell r="D296">
            <v>0.64531898958662026</v>
          </cell>
        </row>
        <row r="297">
          <cell r="A297">
            <v>85.9</v>
          </cell>
          <cell r="C297">
            <v>-1.1084913411064434</v>
          </cell>
          <cell r="D297">
            <v>0.64522196804798804</v>
          </cell>
        </row>
        <row r="298">
          <cell r="A298">
            <v>86</v>
          </cell>
          <cell r="C298">
            <v>-1.1095810078804504</v>
          </cell>
          <cell r="D298">
            <v>0.64510523713979673</v>
          </cell>
        </row>
        <row r="299">
          <cell r="A299">
            <v>86.1</v>
          </cell>
          <cell r="C299">
            <v>-1.1106365067217325</v>
          </cell>
          <cell r="D299">
            <v>0.64496893537847422</v>
          </cell>
        </row>
        <row r="300">
          <cell r="A300">
            <v>86.2</v>
          </cell>
          <cell r="C300">
            <v>-1.1116579573152343</v>
          </cell>
          <cell r="D300">
            <v>0.6448132002988598</v>
          </cell>
        </row>
        <row r="301">
          <cell r="A301">
            <v>86.3</v>
          </cell>
          <cell r="C301">
            <v>-1.1126454787653799</v>
          </cell>
          <cell r="D301">
            <v>0.64463816846198141</v>
          </cell>
        </row>
        <row r="302">
          <cell r="A302">
            <v>86.4</v>
          </cell>
          <cell r="C302">
            <v>-1.1135991895995438</v>
          </cell>
          <cell r="D302">
            <v>0.64444397546269894</v>
          </cell>
        </row>
        <row r="303">
          <cell r="A303">
            <v>86.5</v>
          </cell>
          <cell r="C303">
            <v>-1.1145192077715365</v>
          </cell>
          <cell r="D303">
            <v>0.64423075593730428</v>
          </cell>
        </row>
        <row r="304">
          <cell r="A304">
            <v>86.6</v>
          </cell>
          <cell r="C304">
            <v>-1.1154056506651138</v>
          </cell>
          <cell r="D304">
            <v>0.64399864357108194</v>
          </cell>
        </row>
        <row r="305">
          <cell r="A305">
            <v>86.7</v>
          </cell>
          <cell r="C305">
            <v>-1.1162586350973669</v>
          </cell>
          <cell r="D305">
            <v>0.64374777110574788</v>
          </cell>
        </row>
        <row r="306">
          <cell r="A306">
            <v>86.8</v>
          </cell>
          <cell r="C306">
            <v>-1.1170782773221717</v>
          </cell>
          <cell r="D306">
            <v>0.6434782703468731</v>
          </cell>
        </row>
        <row r="307">
          <cell r="A307">
            <v>86.9</v>
          </cell>
          <cell r="C307">
            <v>-1.1178646930335567</v>
          </cell>
          <cell r="D307">
            <v>0.64319027217120639</v>
          </cell>
        </row>
        <row r="308">
          <cell r="A308">
            <v>87</v>
          </cell>
          <cell r="C308">
            <v>-1.1186179973691068</v>
          </cell>
          <cell r="D308">
            <v>0.64288390653396943</v>
          </cell>
        </row>
        <row r="309">
          <cell r="A309">
            <v>87.1</v>
          </cell>
          <cell r="C309">
            <v>-1.1193383049132315</v>
          </cell>
          <cell r="D309">
            <v>0.64255930247602266</v>
          </cell>
        </row>
        <row r="310">
          <cell r="A310">
            <v>87.2</v>
          </cell>
          <cell r="C310">
            <v>-1.1200257297005507</v>
          </cell>
          <cell r="D310">
            <v>0.64221658813104965</v>
          </cell>
        </row>
        <row r="311">
          <cell r="A311">
            <v>87.3</v>
          </cell>
          <cell r="C311">
            <v>-1.1206803852191776</v>
          </cell>
          <cell r="D311">
            <v>0.64185589073263327</v>
          </cell>
        </row>
        <row r="312">
          <cell r="A312">
            <v>87.4</v>
          </cell>
          <cell r="C312">
            <v>-1.1213023844139407</v>
          </cell>
          <cell r="D312">
            <v>0.64147733662124751</v>
          </cell>
        </row>
        <row r="313">
          <cell r="A313">
            <v>87.5</v>
          </cell>
          <cell r="C313">
            <v>-1.1218918396896882</v>
          </cell>
          <cell r="D313">
            <v>0.64108105125125037</v>
          </cell>
        </row>
        <row r="314">
          <cell r="A314">
            <v>87.6</v>
          </cell>
          <cell r="C314">
            <v>-1.1224488629144638</v>
          </cell>
          <cell r="D314">
            <v>0.6406671591977533</v>
          </cell>
        </row>
        <row r="315">
          <cell r="A315">
            <v>87.7</v>
          </cell>
          <cell r="C315">
            <v>-1.1229735654227397</v>
          </cell>
          <cell r="D315">
            <v>0.64023578416347759</v>
          </cell>
        </row>
        <row r="316">
          <cell r="A316">
            <v>87.8</v>
          </cell>
          <cell r="C316">
            <v>-1.1234660580185611</v>
          </cell>
          <cell r="D316">
            <v>0.6397870489855132</v>
          </cell>
        </row>
        <row r="317">
          <cell r="A317">
            <v>87.9</v>
          </cell>
          <cell r="C317">
            <v>-1.1239264509787112</v>
          </cell>
          <cell r="D317">
            <v>0.63932107564204277</v>
          </cell>
        </row>
        <row r="318">
          <cell r="A318">
            <v>88</v>
          </cell>
          <cell r="C318">
            <v>-1.1243548540558628</v>
          </cell>
          <cell r="D318">
            <v>0.63883798525901292</v>
          </cell>
        </row>
        <row r="319">
          <cell r="A319">
            <v>88.1</v>
          </cell>
          <cell r="C319">
            <v>-1.1247513764816581</v>
          </cell>
          <cell r="D319">
            <v>0.63833789811671859</v>
          </cell>
        </row>
        <row r="320">
          <cell r="A320">
            <v>88.2</v>
          </cell>
          <cell r="C320">
            <v>-1.1251161269698038</v>
          </cell>
          <cell r="D320">
            <v>0.63782093365635129</v>
          </cell>
        </row>
        <row r="321">
          <cell r="A321">
            <v>88.3</v>
          </cell>
          <cell r="C321">
            <v>-1.1254492137191043</v>
          </cell>
          <cell r="D321">
            <v>0.63728721048646908</v>
          </cell>
        </row>
        <row r="322">
          <cell r="A322">
            <v>88.4</v>
          </cell>
          <cell r="C322">
            <v>-1.1257507444165924</v>
          </cell>
          <cell r="D322">
            <v>0.63673684638947525</v>
          </cell>
        </row>
        <row r="323">
          <cell r="A323">
            <v>88.5</v>
          </cell>
          <cell r="C323">
            <v>-1.1260208262404383</v>
          </cell>
          <cell r="D323">
            <v>0.63616995832793122</v>
          </cell>
        </row>
        <row r="324">
          <cell r="A324">
            <v>88.6</v>
          </cell>
          <cell r="C324">
            <v>-1.126259565863009</v>
          </cell>
          <cell r="D324">
            <v>0.63558666245090811</v>
          </cell>
        </row>
        <row r="325">
          <cell r="A325">
            <v>88.7</v>
          </cell>
          <cell r="C325">
            <v>-1.126467069453831</v>
          </cell>
          <cell r="D325">
            <v>0.63498707410024291</v>
          </cell>
        </row>
        <row r="326">
          <cell r="A326">
            <v>88.8</v>
          </cell>
          <cell r="C326">
            <v>-1.1266434426825711</v>
          </cell>
          <cell r="D326">
            <v>0.63437130781676299</v>
          </cell>
        </row>
        <row r="327">
          <cell r="A327">
            <v>88.9</v>
          </cell>
          <cell r="C327">
            <v>-1.1267887907219212</v>
          </cell>
          <cell r="D327">
            <v>0.63373947734641234</v>
          </cell>
        </row>
        <row r="328">
          <cell r="A328">
            <v>89</v>
          </cell>
          <cell r="C328">
            <v>-1.1269032182505399</v>
          </cell>
          <cell r="D328">
            <v>0.63309169564637069</v>
          </cell>
        </row>
        <row r="329">
          <cell r="A329">
            <v>89.1</v>
          </cell>
          <cell r="C329">
            <v>-1.1269868294559693</v>
          </cell>
          <cell r="D329">
            <v>0.63242807489111641</v>
          </cell>
        </row>
        <row r="330">
          <cell r="A330">
            <v>89.2</v>
          </cell>
          <cell r="C330">
            <v>-1.1270397280374418</v>
          </cell>
          <cell r="D330">
            <v>0.63174872647838665</v>
          </cell>
        </row>
        <row r="331">
          <cell r="A331">
            <v>89.3</v>
          </cell>
          <cell r="C331">
            <v>-1.1270620172088215</v>
          </cell>
          <cell r="D331">
            <v>0.63105376103517441</v>
          </cell>
        </row>
        <row r="332">
          <cell r="A332">
            <v>89.4</v>
          </cell>
          <cell r="C332">
            <v>-1.1270537997013363</v>
          </cell>
          <cell r="D332">
            <v>0.63034328842356613</v>
          </cell>
        </row>
        <row r="333">
          <cell r="A333">
            <v>89.5</v>
          </cell>
          <cell r="C333">
            <v>-1.1270151777664879</v>
          </cell>
          <cell r="D333">
            <v>0.62961741774664126</v>
          </cell>
        </row>
        <row r="334">
          <cell r="A334">
            <v>89.6</v>
          </cell>
          <cell r="C334">
            <v>-1.1269462531787688</v>
          </cell>
          <cell r="D334">
            <v>0.6288762573542237</v>
          </cell>
        </row>
        <row r="335">
          <cell r="A335">
            <v>89.7</v>
          </cell>
          <cell r="C335">
            <v>-1.126847127238463</v>
          </cell>
          <cell r="D335">
            <v>0.6281199148486416</v>
          </cell>
        </row>
        <row r="336">
          <cell r="A336">
            <v>89.8</v>
          </cell>
          <cell r="C336">
            <v>-1.1267179007744197</v>
          </cell>
          <cell r="D336">
            <v>0.62734849709043417</v>
          </cell>
        </row>
        <row r="337">
          <cell r="A337">
            <v>89.9</v>
          </cell>
          <cell r="C337">
            <v>-1.1265586741467501</v>
          </cell>
          <cell r="D337">
            <v>0.62656211020397667</v>
          </cell>
        </row>
        <row r="338">
          <cell r="A338">
            <v>90</v>
          </cell>
          <cell r="C338">
            <v>-1.1263695472495776</v>
          </cell>
          <cell r="D338">
            <v>0.62576085958309868</v>
          </cell>
        </row>
        <row r="339">
          <cell r="A339">
            <v>90.1</v>
          </cell>
          <cell r="C339">
            <v>-1.1261506195136768</v>
          </cell>
          <cell r="D339">
            <v>0.62494484989660204</v>
          </cell>
        </row>
        <row r="340">
          <cell r="A340">
            <v>90.2</v>
          </cell>
          <cell r="C340">
            <v>-1.1259019899092451</v>
          </cell>
          <cell r="D340">
            <v>0.62411418509381655</v>
          </cell>
        </row>
        <row r="341">
          <cell r="A341">
            <v>90.3</v>
          </cell>
          <cell r="C341">
            <v>-1.1256237569484568</v>
          </cell>
          <cell r="D341">
            <v>0.62326896840999824</v>
          </cell>
        </row>
        <row r="342">
          <cell r="A342">
            <v>90.4</v>
          </cell>
          <cell r="C342">
            <v>-1.1253160186881672</v>
          </cell>
          <cell r="D342">
            <v>0.62240930237177383</v>
          </cell>
        </row>
        <row r="343">
          <cell r="A343">
            <v>90.5</v>
          </cell>
          <cell r="C343">
            <v>-1.1249788727325125</v>
          </cell>
          <cell r="D343">
            <v>0.62153528880249309</v>
          </cell>
        </row>
        <row r="344">
          <cell r="A344">
            <v>90.6</v>
          </cell>
          <cell r="C344">
            <v>-1.1246124162355358</v>
          </cell>
          <cell r="D344">
            <v>0.6206470288275584</v>
          </cell>
        </row>
        <row r="345">
          <cell r="A345">
            <v>90.7</v>
          </cell>
          <cell r="C345">
            <v>-1.1242167459037375</v>
          </cell>
          <cell r="D345">
            <v>0.61974462287967891</v>
          </cell>
        </row>
        <row r="346">
          <cell r="A346">
            <v>90.8</v>
          </cell>
          <cell r="C346">
            <v>-1.1237919579986446</v>
          </cell>
          <cell r="D346">
            <v>0.61882817070409946</v>
          </cell>
        </row>
        <row r="347">
          <cell r="A347">
            <v>90.9</v>
          </cell>
          <cell r="C347">
            <v>-1.1233381483393998</v>
          </cell>
          <cell r="D347">
            <v>0.61789777136380619</v>
          </cell>
        </row>
        <row r="348">
          <cell r="A348">
            <v>91</v>
          </cell>
          <cell r="C348">
            <v>-1.1228554123052703</v>
          </cell>
          <cell r="D348">
            <v>0.61695352324465402</v>
          </cell>
        </row>
        <row r="349">
          <cell r="A349">
            <v>91.1</v>
          </cell>
          <cell r="C349">
            <v>-1.1223438448381238</v>
          </cell>
          <cell r="D349">
            <v>0.61599552406044122</v>
          </cell>
        </row>
        <row r="350">
          <cell r="A350">
            <v>91.2</v>
          </cell>
          <cell r="C350">
            <v>-1.1218035404449829</v>
          </cell>
          <cell r="D350">
            <v>0.61502387085799493</v>
          </cell>
        </row>
        <row r="351">
          <cell r="A351">
            <v>91.3</v>
          </cell>
          <cell r="C351">
            <v>-1.1212345932004979</v>
          </cell>
          <cell r="D351">
            <v>0.61403866002217855</v>
          </cell>
        </row>
        <row r="352">
          <cell r="A352">
            <v>91.4</v>
          </cell>
          <cell r="C352">
            <v>-1.1206370967493378</v>
          </cell>
          <cell r="D352">
            <v>0.61303998728081932</v>
          </cell>
        </row>
        <row r="353">
          <cell r="A353">
            <v>91.5</v>
          </cell>
          <cell r="C353">
            <v>-1.1200111443087479</v>
          </cell>
          <cell r="D353">
            <v>0.61202794770969837</v>
          </cell>
        </row>
        <row r="354">
          <cell r="A354">
            <v>91.6</v>
          </cell>
          <cell r="C354">
            <v>-1.1193568286708988</v>
          </cell>
          <cell r="D354">
            <v>0.61100263573739022</v>
          </cell>
        </row>
        <row r="355">
          <cell r="A355">
            <v>91.7</v>
          </cell>
          <cell r="C355">
            <v>-1.1186742422053051</v>
          </cell>
          <cell r="D355">
            <v>0.60996414515011177</v>
          </cell>
        </row>
        <row r="356">
          <cell r="A356">
            <v>91.8</v>
          </cell>
          <cell r="C356">
            <v>-1.1179634768612701</v>
          </cell>
          <cell r="D356">
            <v>0.60891256909655234</v>
          </cell>
        </row>
        <row r="357">
          <cell r="A357">
            <v>91.9</v>
          </cell>
          <cell r="C357">
            <v>-1.1172246241701913</v>
          </cell>
          <cell r="D357">
            <v>0.60784800009259587</v>
          </cell>
        </row>
        <row r="358">
          <cell r="A358">
            <v>92</v>
          </cell>
          <cell r="C358">
            <v>-1.1164577752479978</v>
          </cell>
          <cell r="D358">
            <v>0.60677053002608583</v>
          </cell>
        </row>
        <row r="359">
          <cell r="A359">
            <v>92.1</v>
          </cell>
          <cell r="C359">
            <v>-1.1156630207974381</v>
          </cell>
          <cell r="D359">
            <v>0.60568025016147564</v>
          </cell>
        </row>
        <row r="360">
          <cell r="A360">
            <v>92.2</v>
          </cell>
          <cell r="C360">
            <v>-1.1148404511104317</v>
          </cell>
          <cell r="D360">
            <v>0.60457725114448568</v>
          </cell>
        </row>
        <row r="361">
          <cell r="A361">
            <v>92.3</v>
          </cell>
          <cell r="C361">
            <v>-1.113990156070404</v>
          </cell>
          <cell r="D361">
            <v>0.60346162300671935</v>
          </cell>
        </row>
        <row r="362">
          <cell r="A362">
            <v>92.4</v>
          </cell>
          <cell r="C362">
            <v>-1.1131122251545627</v>
          </cell>
          <cell r="D362">
            <v>0.60233345517021786</v>
          </cell>
        </row>
        <row r="363">
          <cell r="A363">
            <v>92.5</v>
          </cell>
          <cell r="C363">
            <v>-1.1122067474361863</v>
          </cell>
          <cell r="D363">
            <v>0.60119283645199262</v>
          </cell>
        </row>
        <row r="364">
          <cell r="A364">
            <v>92.6</v>
          </cell>
          <cell r="C364">
            <v>-1.1112738115868623</v>
          </cell>
          <cell r="D364">
            <v>0.60003985506850022</v>
          </cell>
        </row>
        <row r="365">
          <cell r="A365">
            <v>92.7</v>
          </cell>
          <cell r="C365">
            <v>-1.1103135058788212</v>
          </cell>
          <cell r="D365">
            <v>0.59887459864014081</v>
          </cell>
        </row>
        <row r="366">
          <cell r="A366">
            <v>92.8</v>
          </cell>
          <cell r="C366">
            <v>-1.1093259181870572</v>
          </cell>
          <cell r="D366">
            <v>0.59769715419561276</v>
          </cell>
        </row>
        <row r="367">
          <cell r="A367">
            <v>92.9</v>
          </cell>
          <cell r="C367">
            <v>-1.1083111359916877</v>
          </cell>
          <cell r="D367">
            <v>0.59650760817636583</v>
          </cell>
        </row>
        <row r="368">
          <cell r="A368">
            <v>93</v>
          </cell>
          <cell r="C368">
            <v>-1.1072692463800244</v>
          </cell>
          <cell r="D368">
            <v>0.59530604644087337</v>
          </cell>
        </row>
        <row r="369">
          <cell r="A369">
            <v>93.1</v>
          </cell>
          <cell r="C369">
            <v>-1.1062003360488433</v>
          </cell>
          <cell r="D369">
            <v>0.59409255426898133</v>
          </cell>
        </row>
        <row r="370">
          <cell r="A370">
            <v>93.2</v>
          </cell>
          <cell r="C370">
            <v>-1.105104491306566</v>
          </cell>
          <cell r="D370">
            <v>0.59286721636618345</v>
          </cell>
        </row>
        <row r="371">
          <cell r="A371">
            <v>93.3</v>
          </cell>
          <cell r="C371">
            <v>-1.1039817980753668</v>
          </cell>
          <cell r="D371">
            <v>0.59163011686782785</v>
          </cell>
        </row>
        <row r="372">
          <cell r="A372">
            <v>93.4</v>
          </cell>
          <cell r="C372">
            <v>-1.1028323418933965</v>
          </cell>
          <cell r="D372">
            <v>0.59038133934336001</v>
          </cell>
        </row>
        <row r="373">
          <cell r="A373">
            <v>93.5</v>
          </cell>
          <cell r="C373">
            <v>-1.1016562079168501</v>
          </cell>
          <cell r="D373">
            <v>0.58912096680045467</v>
          </cell>
        </row>
        <row r="374">
          <cell r="A374">
            <v>93.6</v>
          </cell>
          <cell r="C374">
            <v>-1.1004534809221163</v>
          </cell>
          <cell r="D374">
            <v>0.58784908168916472</v>
          </cell>
        </row>
        <row r="375">
          <cell r="A375">
            <v>93.7</v>
          </cell>
          <cell r="C375">
            <v>-1.099224245307866</v>
          </cell>
          <cell r="D375">
            <v>0.58656576590601173</v>
          </cell>
        </row>
        <row r="376">
          <cell r="A376">
            <v>93.8</v>
          </cell>
          <cell r="C376">
            <v>-1.0979685850971919</v>
          </cell>
          <cell r="D376">
            <v>0.58527110079807665</v>
          </cell>
        </row>
        <row r="377">
          <cell r="A377">
            <v>93.9</v>
          </cell>
          <cell r="C377">
            <v>-1.0966865839395865</v>
          </cell>
          <cell r="D377">
            <v>0.58396516716697899</v>
          </cell>
        </row>
        <row r="378">
          <cell r="A378">
            <v>94</v>
          </cell>
          <cell r="C378">
            <v>-1.0953783251131348</v>
          </cell>
          <cell r="D378">
            <v>0.582648045272944</v>
          </cell>
        </row>
        <row r="379">
          <cell r="A379">
            <v>94.1</v>
          </cell>
          <cell r="C379">
            <v>-1.0940438915264536</v>
          </cell>
          <cell r="D379">
            <v>0.58131981483871076</v>
          </cell>
        </row>
        <row r="380">
          <cell r="A380">
            <v>94.2</v>
          </cell>
          <cell r="C380">
            <v>-1.0926833657207773</v>
          </cell>
          <cell r="D380">
            <v>0.57998055505349111</v>
          </cell>
        </row>
        <row r="381">
          <cell r="A381">
            <v>94.3</v>
          </cell>
          <cell r="C381">
            <v>-1.0912968298719861</v>
          </cell>
          <cell r="D381">
            <v>0.5786303445768749</v>
          </cell>
        </row>
        <row r="382">
          <cell r="A382">
            <v>94.4</v>
          </cell>
          <cell r="C382">
            <v>-1.089884365792571</v>
          </cell>
          <cell r="D382">
            <v>0.57726926154267522</v>
          </cell>
        </row>
        <row r="383">
          <cell r="A383">
            <v>94.5</v>
          </cell>
          <cell r="C383">
            <v>-1.0884460549336978</v>
          </cell>
          <cell r="D383">
            <v>0.57589738356280307</v>
          </cell>
        </row>
        <row r="384">
          <cell r="A384">
            <v>94.6</v>
          </cell>
          <cell r="C384">
            <v>-1.0869819783871186</v>
          </cell>
          <cell r="D384">
            <v>0.57451478773103526</v>
          </cell>
        </row>
        <row r="385">
          <cell r="A385">
            <v>94.7</v>
          </cell>
          <cell r="C385">
            <v>-1.0854922168871823</v>
          </cell>
          <cell r="D385">
            <v>0.57312155062681225</v>
          </cell>
        </row>
        <row r="386">
          <cell r="A386">
            <v>94.8</v>
          </cell>
          <cell r="C386">
            <v>-1.0839768508127854</v>
          </cell>
          <cell r="D386">
            <v>0.5717177483189797</v>
          </cell>
        </row>
        <row r="387">
          <cell r="A387">
            <v>94.9</v>
          </cell>
          <cell r="C387">
            <v>-1.0824359601893043</v>
          </cell>
          <cell r="D387">
            <v>0.57030345636949642</v>
          </cell>
        </row>
        <row r="388">
          <cell r="A388">
            <v>95</v>
          </cell>
          <cell r="C388">
            <v>-1.0808696246905463</v>
          </cell>
          <cell r="D388">
            <v>0.5688787498371296</v>
          </cell>
        </row>
        <row r="389">
          <cell r="A389">
            <v>95.1</v>
          </cell>
          <cell r="C389">
            <v>-1.0792779236406176</v>
          </cell>
          <cell r="D389">
            <v>0.56744370328108185</v>
          </cell>
        </row>
        <row r="390">
          <cell r="A390">
            <v>95.2</v>
          </cell>
          <cell r="C390">
            <v>-1.0776609360159028</v>
          </cell>
          <cell r="D390">
            <v>0.56599839076465486</v>
          </cell>
        </row>
        <row r="391">
          <cell r="A391">
            <v>95.3</v>
          </cell>
          <cell r="C391">
            <v>-1.0760187404468802</v>
          </cell>
          <cell r="D391">
            <v>0.56454288585880386</v>
          </cell>
        </row>
        <row r="392">
          <cell r="A392">
            <v>95.4</v>
          </cell>
          <cell r="C392">
            <v>-1.0743514152200788</v>
          </cell>
          <cell r="D392">
            <v>0.56307726164574357</v>
          </cell>
        </row>
        <row r="393">
          <cell r="A393">
            <v>95.5</v>
          </cell>
          <cell r="C393">
            <v>-1.0726590382798591</v>
          </cell>
          <cell r="D393">
            <v>0.56160159072243931</v>
          </cell>
        </row>
        <row r="394">
          <cell r="A394">
            <v>95.6</v>
          </cell>
          <cell r="C394">
            <v>-1.0709416872303485</v>
          </cell>
          <cell r="D394">
            <v>0.5601159452041572</v>
          </cell>
        </row>
        <row r="395">
          <cell r="A395">
            <v>95.7</v>
          </cell>
          <cell r="C395">
            <v>-1.0691994393372362</v>
          </cell>
          <cell r="D395">
            <v>0.55862039672791852</v>
          </cell>
        </row>
        <row r="396">
          <cell r="A396">
            <v>95.8</v>
          </cell>
          <cell r="C396">
            <v>-1.0674323715296126</v>
          </cell>
          <cell r="D396">
            <v>0.55711501645595651</v>
          </cell>
        </row>
        <row r="397">
          <cell r="A397">
            <v>95.9</v>
          </cell>
          <cell r="C397">
            <v>-1.0656405604018104</v>
          </cell>
          <cell r="D397">
            <v>0.55559987507915032</v>
          </cell>
        </row>
        <row r="398">
          <cell r="A398">
            <v>96</v>
          </cell>
          <cell r="C398">
            <v>-1.0638240822151843</v>
          </cell>
          <cell r="D398">
            <v>0.55407504282040854</v>
          </cell>
        </row>
        <row r="399">
          <cell r="A399">
            <v>96.1</v>
          </cell>
          <cell r="C399">
            <v>-1.0619830128999226</v>
          </cell>
          <cell r="D399">
            <v>0.55254058943804507</v>
          </cell>
        </row>
        <row r="400">
          <cell r="A400">
            <v>96.2</v>
          </cell>
          <cell r="C400">
            <v>-1.060117428056806</v>
          </cell>
          <cell r="D400">
            <v>0.55099658422910913</v>
          </cell>
        </row>
        <row r="401">
          <cell r="A401">
            <v>96.3</v>
          </cell>
          <cell r="C401">
            <v>-1.0582274029590408</v>
          </cell>
          <cell r="D401">
            <v>0.54944309603273145</v>
          </cell>
        </row>
        <row r="402">
          <cell r="A402">
            <v>96.4</v>
          </cell>
          <cell r="C402">
            <v>-1.0563130125539146</v>
          </cell>
          <cell r="D402">
            <v>0.54788019323335813</v>
          </cell>
        </row>
        <row r="403">
          <cell r="A403">
            <v>96.5</v>
          </cell>
          <cell r="C403">
            <v>-1.0543743314646683</v>
          </cell>
          <cell r="D403">
            <v>0.54630794376407688</v>
          </cell>
        </row>
        <row r="404">
          <cell r="A404">
            <v>96.6</v>
          </cell>
          <cell r="C404">
            <v>-1.0524114339921482</v>
          </cell>
          <cell r="D404">
            <v>0.54472641510980757</v>
          </cell>
        </row>
        <row r="405">
          <cell r="A405">
            <v>96.7</v>
          </cell>
          <cell r="C405">
            <v>-1.0504243941165576</v>
          </cell>
          <cell r="D405">
            <v>0.54313567431052612</v>
          </cell>
        </row>
        <row r="406">
          <cell r="A406">
            <v>96.8</v>
          </cell>
          <cell r="C406">
            <v>-1.0484132854991799</v>
          </cell>
          <cell r="D406">
            <v>0.54153578796445245</v>
          </cell>
        </row>
        <row r="407">
          <cell r="A407">
            <v>96.9</v>
          </cell>
          <cell r="C407">
            <v>-1.0463781814840516</v>
          </cell>
          <cell r="D407">
            <v>0.5399268222311927</v>
          </cell>
        </row>
        <row r="408">
          <cell r="A408">
            <v>97</v>
          </cell>
          <cell r="C408">
            <v>-1.0443191550997248</v>
          </cell>
          <cell r="D408">
            <v>0.53830884283490976</v>
          </cell>
        </row>
        <row r="409">
          <cell r="A409">
            <v>97.1</v>
          </cell>
          <cell r="C409">
            <v>-1.0422362790608588</v>
          </cell>
          <cell r="D409">
            <v>0.53668191506738361</v>
          </cell>
        </row>
        <row r="410">
          <cell r="A410">
            <v>97.2</v>
          </cell>
          <cell r="C410">
            <v>-1.040129625769957</v>
          </cell>
          <cell r="D410">
            <v>0.53504610379113016</v>
          </cell>
        </row>
        <row r="411">
          <cell r="A411">
            <v>97.3</v>
          </cell>
          <cell r="C411">
            <v>-1.037999267319023</v>
          </cell>
          <cell r="D411">
            <v>0.53340147344245792</v>
          </cell>
        </row>
        <row r="412">
          <cell r="A412">
            <v>97.4</v>
          </cell>
          <cell r="C412">
            <v>-1.0358452754911518</v>
          </cell>
          <cell r="D412">
            <v>0.53174808803447215</v>
          </cell>
        </row>
        <row r="413">
          <cell r="A413">
            <v>97.5</v>
          </cell>
          <cell r="C413">
            <v>-1.0336677217622601</v>
          </cell>
          <cell r="D413">
            <v>0.53008601116013332</v>
          </cell>
        </row>
        <row r="414">
          <cell r="A414">
            <v>97.6</v>
          </cell>
          <cell r="C414">
            <v>-1.0314666773026353</v>
          </cell>
          <cell r="D414">
            <v>0.52841530599520259</v>
          </cell>
        </row>
        <row r="415">
          <cell r="A415">
            <v>97.7</v>
          </cell>
          <cell r="C415">
            <v>-1.029242212978609</v>
          </cell>
          <cell r="D415">
            <v>0.52673603530123281</v>
          </cell>
        </row>
        <row r="416">
          <cell r="A416">
            <v>97.8</v>
          </cell>
          <cell r="C416">
            <v>-1.0269943993541162</v>
          </cell>
          <cell r="D416">
            <v>0.52504826142848482</v>
          </cell>
        </row>
        <row r="417">
          <cell r="A417">
            <v>97.9</v>
          </cell>
          <cell r="C417">
            <v>-1.0247233066923478</v>
          </cell>
          <cell r="D417">
            <v>0.52335204631887011</v>
          </cell>
        </row>
        <row r="418">
          <cell r="A418">
            <v>98</v>
          </cell>
          <cell r="C418">
            <v>-1.0224290049572922</v>
          </cell>
          <cell r="D418">
            <v>0.52164745150882252</v>
          </cell>
        </row>
        <row r="419">
          <cell r="A419">
            <v>98.1</v>
          </cell>
          <cell r="C419">
            <v>-1.0201115638153269</v>
          </cell>
          <cell r="D419">
            <v>0.51993453813217483</v>
          </cell>
        </row>
        <row r="420">
          <cell r="A420">
            <v>98.2</v>
          </cell>
          <cell r="C420">
            <v>-1.0177710526367996</v>
          </cell>
          <cell r="D420">
            <v>0.51821336692301401</v>
          </cell>
        </row>
        <row r="421">
          <cell r="A421">
            <v>98.3</v>
          </cell>
          <cell r="C421">
            <v>-1.01540754049757</v>
          </cell>
          <cell r="D421">
            <v>0.51648399821849955</v>
          </cell>
        </row>
        <row r="422">
          <cell r="A422">
            <v>98.4</v>
          </cell>
          <cell r="C422">
            <v>-1.0130210961805695</v>
          </cell>
          <cell r="D422">
            <v>0.51474649196167144</v>
          </cell>
        </row>
        <row r="423">
          <cell r="A423">
            <v>98.5</v>
          </cell>
          <cell r="C423">
            <v>-1.0106117881773393</v>
          </cell>
          <cell r="D423">
            <v>0.51300090770423312</v>
          </cell>
        </row>
        <row r="424">
          <cell r="A424">
            <v>98.6</v>
          </cell>
          <cell r="C424">
            <v>-1.0081796846895266</v>
          </cell>
          <cell r="D424">
            <v>0.51124730460929346</v>
          </cell>
        </row>
        <row r="425">
          <cell r="A425">
            <v>98.7</v>
          </cell>
          <cell r="C425">
            <v>-1.00572485363044</v>
          </cell>
          <cell r="D425">
            <v>0.50948574145412362</v>
          </cell>
        </row>
        <row r="426">
          <cell r="A426">
            <v>98.8</v>
          </cell>
          <cell r="C426">
            <v>-1.0032473626265705</v>
          </cell>
          <cell r="D426">
            <v>0.50771627663287988</v>
          </cell>
        </row>
        <row r="427">
          <cell r="A427">
            <v>98.9</v>
          </cell>
          <cell r="C427">
            <v>-1.0007472790190057</v>
          </cell>
          <cell r="D427">
            <v>0.50593896815925465</v>
          </cell>
        </row>
        <row r="428">
          <cell r="A428">
            <v>99</v>
          </cell>
          <cell r="C428">
            <v>-0.99822466986503855</v>
          </cell>
          <cell r="D428">
            <v>0.50415387366921138</v>
          </cell>
        </row>
        <row r="429">
          <cell r="A429">
            <v>99.1</v>
          </cell>
          <cell r="C429">
            <v>-0.99567960193958172</v>
          </cell>
          <cell r="D429">
            <v>0.50236105042360335</v>
          </cell>
        </row>
        <row r="430">
          <cell r="A430">
            <v>99.2</v>
          </cell>
          <cell r="C430">
            <v>-0.99311214173660645</v>
          </cell>
          <cell r="D430">
            <v>0.50056055531078958</v>
          </cell>
        </row>
        <row r="431">
          <cell r="A431">
            <v>99.3</v>
          </cell>
          <cell r="C431">
            <v>-0.9905223554706879</v>
          </cell>
          <cell r="D431">
            <v>0.49875244484928899</v>
          </cell>
        </row>
        <row r="432">
          <cell r="A432">
            <v>99.4</v>
          </cell>
          <cell r="C432">
            <v>-0.98791030907838362</v>
          </cell>
          <cell r="D432">
            <v>0.4969367751903338</v>
          </cell>
        </row>
        <row r="433">
          <cell r="A433">
            <v>99.5</v>
          </cell>
          <cell r="C433">
            <v>-0.98527606821972569</v>
          </cell>
          <cell r="D433">
            <v>0.49511360212046518</v>
          </cell>
        </row>
        <row r="434">
          <cell r="A434">
            <v>99.6</v>
          </cell>
          <cell r="C434">
            <v>-0.98261969827963114</v>
          </cell>
          <cell r="D434">
            <v>0.49328298106407187</v>
          </cell>
        </row>
        <row r="435">
          <cell r="A435">
            <v>99.7</v>
          </cell>
          <cell r="C435">
            <v>-0.97994126436931595</v>
          </cell>
          <cell r="D435">
            <v>0.49144496708591573</v>
          </cell>
        </row>
        <row r="436">
          <cell r="A436">
            <v>99.8</v>
          </cell>
          <cell r="C436">
            <v>-0.97724083132775874</v>
          </cell>
          <cell r="D436">
            <v>0.48959961489366671</v>
          </cell>
        </row>
        <row r="437">
          <cell r="A437">
            <v>99.9</v>
          </cell>
          <cell r="C437">
            <v>-0.97451846372305084</v>
          </cell>
          <cell r="D437">
            <v>0.48774697884036577</v>
          </cell>
        </row>
        <row r="438">
          <cell r="A438">
            <v>100</v>
          </cell>
          <cell r="C438">
            <v>-0.97177422585383866</v>
          </cell>
          <cell r="D438">
            <v>0.48588711292691933</v>
          </cell>
        </row>
        <row r="439">
          <cell r="A439">
            <v>100.1</v>
          </cell>
          <cell r="C439">
            <v>-0.96900818175068082</v>
          </cell>
          <cell r="D439">
            <v>0.48402007080453591</v>
          </cell>
        </row>
        <row r="440">
          <cell r="A440">
            <v>100.2</v>
          </cell>
          <cell r="C440">
            <v>-0.96622039517746572</v>
          </cell>
          <cell r="D440">
            <v>0.48214590577717847</v>
          </cell>
        </row>
        <row r="441">
          <cell r="A441">
            <v>100.3</v>
          </cell>
          <cell r="C441">
            <v>-0.96341092963273667</v>
          </cell>
          <cell r="D441">
            <v>0.48026467080395646</v>
          </cell>
        </row>
        <row r="442">
          <cell r="A442">
            <v>100.4</v>
          </cell>
          <cell r="C442">
            <v>-0.96057984835112009</v>
          </cell>
          <cell r="D442">
            <v>0.47837641850155382</v>
          </cell>
        </row>
        <row r="443">
          <cell r="A443">
            <v>100.5</v>
          </cell>
          <cell r="C443">
            <v>-0.95772721430460805</v>
          </cell>
          <cell r="D443">
            <v>0.47648120114657116</v>
          </cell>
        </row>
        <row r="444">
          <cell r="A444">
            <v>100.6</v>
          </cell>
          <cell r="C444">
            <v>-0.95485309020396514</v>
          </cell>
          <cell r="D444">
            <v>0.4745790706779151</v>
          </cell>
        </row>
        <row r="445">
          <cell r="A445">
            <v>100.7</v>
          </cell>
          <cell r="C445">
            <v>-0.95195753850003939</v>
          </cell>
          <cell r="D445">
            <v>0.47267007869912581</v>
          </cell>
        </row>
        <row r="446">
          <cell r="A446">
            <v>100.8</v>
          </cell>
          <cell r="C446">
            <v>-0.94904062138508039</v>
          </cell>
          <cell r="D446">
            <v>0.47075427648069462</v>
          </cell>
        </row>
        <row r="447">
          <cell r="A447">
            <v>100.9</v>
          </cell>
          <cell r="C447">
            <v>-0.94610240079412122</v>
          </cell>
          <cell r="D447">
            <v>0.468831714962399</v>
          </cell>
        </row>
        <row r="448">
          <cell r="A448">
            <v>101</v>
          </cell>
          <cell r="C448">
            <v>-0.94314293840621488</v>
          </cell>
          <cell r="D448">
            <v>0.46690244475555193</v>
          </cell>
        </row>
        <row r="449">
          <cell r="A449">
            <v>101.1</v>
          </cell>
          <cell r="C449">
            <v>-0.94016229564578424</v>
          </cell>
          <cell r="D449">
            <v>0.46496651614529394</v>
          </cell>
        </row>
        <row r="450">
          <cell r="A450">
            <v>101.2</v>
          </cell>
          <cell r="C450">
            <v>-0.93716053368391528</v>
          </cell>
          <cell r="D450">
            <v>0.46302397909284349</v>
          </cell>
        </row>
        <row r="451">
          <cell r="A451">
            <v>101.3</v>
          </cell>
          <cell r="C451">
            <v>-0.9341377134396609</v>
          </cell>
          <cell r="D451">
            <v>0.46107488323773982</v>
          </cell>
        </row>
        <row r="452">
          <cell r="A452">
            <v>101.4</v>
          </cell>
          <cell r="C452">
            <v>-0.9310938955812631</v>
          </cell>
          <cell r="D452">
            <v>0.4591192779000311</v>
          </cell>
        </row>
        <row r="453">
          <cell r="A453">
            <v>101.5</v>
          </cell>
          <cell r="C453">
            <v>-0.92802914052751717</v>
          </cell>
          <cell r="D453">
            <v>0.45715721208252075</v>
          </cell>
        </row>
        <row r="454">
          <cell r="A454">
            <v>101.6</v>
          </cell>
          <cell r="C454">
            <v>-0.92494350844897255</v>
          </cell>
          <cell r="D454">
            <v>0.45518873447291958</v>
          </cell>
        </row>
        <row r="455">
          <cell r="A455">
            <v>101.7</v>
          </cell>
          <cell r="C455">
            <v>-0.92183705926921533</v>
          </cell>
          <cell r="D455">
            <v>0.45321389344602525</v>
          </cell>
        </row>
        <row r="456">
          <cell r="A456">
            <v>101.8</v>
          </cell>
          <cell r="C456">
            <v>-0.91870985266610461</v>
          </cell>
          <cell r="D456">
            <v>0.4512327370658667</v>
          </cell>
        </row>
        <row r="457">
          <cell r="A457">
            <v>101.9</v>
          </cell>
          <cell r="C457">
            <v>-0.9155619480730266</v>
          </cell>
          <cell r="D457">
            <v>0.44924531308784421</v>
          </cell>
        </row>
        <row r="458">
          <cell r="A458">
            <v>102</v>
          </cell>
          <cell r="C458">
            <v>-0.91239340468014873</v>
          </cell>
          <cell r="D458">
            <v>0.44725166896085722</v>
          </cell>
        </row>
        <row r="459">
          <cell r="A459">
            <v>102.1</v>
          </cell>
          <cell r="C459">
            <v>-0.90920428143561338</v>
          </cell>
          <cell r="D459">
            <v>0.44525185182938953</v>
          </cell>
        </row>
        <row r="460">
          <cell r="A460">
            <v>102.2</v>
          </cell>
          <cell r="C460">
            <v>-0.90599463704675287</v>
          </cell>
          <cell r="D460">
            <v>0.44324590853559337</v>
          </cell>
        </row>
        <row r="461">
          <cell r="A461">
            <v>102.3</v>
          </cell>
          <cell r="C461">
            <v>-0.90276452998139334</v>
          </cell>
          <cell r="D461">
            <v>0.44123388562140436</v>
          </cell>
        </row>
        <row r="462">
          <cell r="A462">
            <v>102.4</v>
          </cell>
          <cell r="C462">
            <v>-0.89951401846891343</v>
          </cell>
          <cell r="D462">
            <v>0.43921582933052411</v>
          </cell>
        </row>
        <row r="463">
          <cell r="A463">
            <v>102.5</v>
          </cell>
          <cell r="C463">
            <v>-0.89624316050155883</v>
          </cell>
          <cell r="D463">
            <v>0.43719178561051653</v>
          </cell>
        </row>
        <row r="464">
          <cell r="A464">
            <v>102.6</v>
          </cell>
          <cell r="C464">
            <v>-0.89295201383558975</v>
          </cell>
          <cell r="D464">
            <v>0.43516180011480987</v>
          </cell>
        </row>
        <row r="465">
          <cell r="A465">
            <v>102.7</v>
          </cell>
          <cell r="C465">
            <v>-0.88964063599247112</v>
          </cell>
          <cell r="D465">
            <v>0.43312591820470842</v>
          </cell>
        </row>
        <row r="466">
          <cell r="A466">
            <v>102.8</v>
          </cell>
          <cell r="C466">
            <v>-0.8863090842600414</v>
          </cell>
          <cell r="D466">
            <v>0.43108418495138201</v>
          </cell>
        </row>
        <row r="467">
          <cell r="A467">
            <v>102.9</v>
          </cell>
          <cell r="C467">
            <v>-0.88295741569370989</v>
          </cell>
          <cell r="D467">
            <v>0.42903664513785705</v>
          </cell>
        </row>
        <row r="468">
          <cell r="A468">
            <v>103</v>
          </cell>
          <cell r="C468">
            <v>-0.87958568711757223</v>
          </cell>
          <cell r="D468">
            <v>0.42698334326095738</v>
          </cell>
        </row>
        <row r="469">
          <cell r="A469">
            <v>103.1</v>
          </cell>
          <cell r="C469">
            <v>-0.87619395512560061</v>
          </cell>
          <cell r="D469">
            <v>0.42492432353326898</v>
          </cell>
        </row>
        <row r="470">
          <cell r="A470">
            <v>103.2</v>
          </cell>
          <cell r="C470">
            <v>-0.8727822760828019</v>
          </cell>
          <cell r="D470">
            <v>0.42285962988507841</v>
          </cell>
        </row>
        <row r="471">
          <cell r="A471">
            <v>103.3</v>
          </cell>
          <cell r="C471">
            <v>-0.86935070612631549</v>
          </cell>
          <cell r="D471">
            <v>0.42078930596627084</v>
          </cell>
        </row>
        <row r="472">
          <cell r="A472">
            <v>103.4</v>
          </cell>
          <cell r="C472">
            <v>-0.86589930116659986</v>
          </cell>
          <cell r="D472">
            <v>0.41871339514825912</v>
          </cell>
        </row>
        <row r="473">
          <cell r="A473">
            <v>103.5</v>
          </cell>
          <cell r="C473">
            <v>-0.86242811688852683</v>
          </cell>
          <cell r="D473">
            <v>0.41663194052585839</v>
          </cell>
        </row>
        <row r="474">
          <cell r="A474">
            <v>103.6</v>
          </cell>
          <cell r="C474">
            <v>-0.85893720875249002</v>
          </cell>
          <cell r="D474">
            <v>0.41454498491915542</v>
          </cell>
        </row>
        <row r="475">
          <cell r="A475">
            <v>103.7</v>
          </cell>
          <cell r="C475">
            <v>-0.85542663199557012</v>
          </cell>
          <cell r="D475">
            <v>0.41245257087539544</v>
          </cell>
        </row>
        <row r="476">
          <cell r="A476">
            <v>103.8</v>
          </cell>
          <cell r="C476">
            <v>-0.85189644163261491</v>
          </cell>
          <cell r="D476">
            <v>0.41035474067081645</v>
          </cell>
        </row>
        <row r="477">
          <cell r="A477">
            <v>103.9</v>
          </cell>
          <cell r="C477">
            <v>-0.84834669245728733</v>
          </cell>
          <cell r="D477">
            <v>0.40825153631245781</v>
          </cell>
        </row>
        <row r="478">
          <cell r="A478">
            <v>104</v>
          </cell>
          <cell r="C478">
            <v>-0.84477743904328051</v>
          </cell>
          <cell r="D478">
            <v>0.40614299954003868</v>
          </cell>
        </row>
        <row r="479">
          <cell r="A479">
            <v>104.1</v>
          </cell>
          <cell r="C479">
            <v>-0.84118873574529474</v>
          </cell>
          <cell r="D479">
            <v>0.40402917182771125</v>
          </cell>
        </row>
        <row r="480">
          <cell r="A480">
            <v>104.2</v>
          </cell>
          <cell r="C480">
            <v>-0.8375806367001708</v>
          </cell>
          <cell r="D480">
            <v>0.40191009438587849</v>
          </cell>
        </row>
        <row r="481">
          <cell r="A481">
            <v>104.3</v>
          </cell>
          <cell r="C481">
            <v>-0.83395319582794869</v>
          </cell>
          <cell r="D481">
            <v>0.39978580816296677</v>
          </cell>
        </row>
        <row r="482">
          <cell r="A482">
            <v>104.4</v>
          </cell>
          <cell r="C482">
            <v>-0.83030646683295117</v>
          </cell>
          <cell r="D482">
            <v>0.39765635384719883</v>
          </cell>
        </row>
        <row r="483">
          <cell r="A483">
            <v>104.5</v>
          </cell>
          <cell r="C483">
            <v>-0.8266405032048425</v>
          </cell>
          <cell r="D483">
            <v>0.3955217718683457</v>
          </cell>
        </row>
        <row r="484">
          <cell r="A484">
            <v>104.6</v>
          </cell>
          <cell r="C484">
            <v>-0.82295535821966226</v>
          </cell>
          <cell r="D484">
            <v>0.39338210239945615</v>
          </cell>
        </row>
        <row r="485">
          <cell r="A485">
            <v>104.7</v>
          </cell>
          <cell r="C485">
            <v>-0.81925108494088406</v>
          </cell>
          <cell r="D485">
            <v>0.39123738535858837</v>
          </cell>
        </row>
        <row r="486">
          <cell r="A486">
            <v>104.8</v>
          </cell>
          <cell r="C486">
            <v>-0.81552773622051333</v>
          </cell>
          <cell r="D486">
            <v>0.38908766041055026</v>
          </cell>
        </row>
        <row r="487">
          <cell r="A487">
            <v>104.9</v>
          </cell>
          <cell r="C487">
            <v>-0.81178536470002882</v>
          </cell>
          <cell r="D487">
            <v>0.38693296696855517</v>
          </cell>
        </row>
        <row r="488">
          <cell r="A488">
            <v>105</v>
          </cell>
          <cell r="C488">
            <v>-0.80802402281148389</v>
          </cell>
          <cell r="D488">
            <v>0.38477334419594472</v>
          </cell>
        </row>
        <row r="489">
          <cell r="A489">
            <v>105.1</v>
          </cell>
          <cell r="C489">
            <v>-0.80424376277849774</v>
          </cell>
          <cell r="D489">
            <v>0.38260883100784859</v>
          </cell>
        </row>
        <row r="490">
          <cell r="A490">
            <v>105.2</v>
          </cell>
          <cell r="C490">
            <v>-0.80044463661731768</v>
          </cell>
          <cell r="D490">
            <v>0.3804394660728696</v>
          </cell>
        </row>
        <row r="491">
          <cell r="A491">
            <v>105.3</v>
          </cell>
          <cell r="C491">
            <v>-0.79662669613774639</v>
          </cell>
          <cell r="D491">
            <v>0.37826528781469443</v>
          </cell>
        </row>
        <row r="492">
          <cell r="A492">
            <v>105.4</v>
          </cell>
          <cell r="C492">
            <v>-0.79278999294427166</v>
          </cell>
          <cell r="D492">
            <v>0.37608633441379108</v>
          </cell>
        </row>
        <row r="493">
          <cell r="A493">
            <v>105.5</v>
          </cell>
          <cell r="C493">
            <v>-0.78893457843694037</v>
          </cell>
          <cell r="D493">
            <v>0.37390264380897648</v>
          </cell>
        </row>
        <row r="494">
          <cell r="A494">
            <v>105.6</v>
          </cell>
          <cell r="C494">
            <v>-0.78506050381243853</v>
          </cell>
          <cell r="D494">
            <v>0.3717142536990713</v>
          </cell>
        </row>
        <row r="495">
          <cell r="A495">
            <v>105.7</v>
          </cell>
          <cell r="C495">
            <v>-0.78116782006506114</v>
          </cell>
          <cell r="D495">
            <v>0.36952120154449436</v>
          </cell>
        </row>
        <row r="496">
          <cell r="A496">
            <v>105.8</v>
          </cell>
          <cell r="C496">
            <v>-0.77725657798766079</v>
          </cell>
          <cell r="D496">
            <v>0.36732352456883782</v>
          </cell>
        </row>
        <row r="497">
          <cell r="A497">
            <v>105.9</v>
          </cell>
          <cell r="C497">
            <v>-0.77332682817268505</v>
          </cell>
          <cell r="D497">
            <v>0.36512125976047449</v>
          </cell>
        </row>
        <row r="498">
          <cell r="A498">
            <v>106</v>
          </cell>
          <cell r="C498">
            <v>-0.76937862101311083</v>
          </cell>
          <cell r="D498">
            <v>0.36291444387410887</v>
          </cell>
        </row>
        <row r="499">
          <cell r="A499">
            <v>106.1</v>
          </cell>
          <cell r="C499">
            <v>-0.76541200670339293</v>
          </cell>
          <cell r="D499">
            <v>0.3607031134323247</v>
          </cell>
        </row>
        <row r="500">
          <cell r="A500">
            <v>106.2</v>
          </cell>
          <cell r="C500">
            <v>-0.7614270352404624</v>
          </cell>
          <cell r="D500">
            <v>0.35848730472714802</v>
          </cell>
        </row>
        <row r="501">
          <cell r="A501">
            <v>106.3</v>
          </cell>
          <cell r="C501">
            <v>-0.75742375642467863</v>
          </cell>
          <cell r="D501">
            <v>0.3562670538215798</v>
          </cell>
        </row>
        <row r="502">
          <cell r="A502">
            <v>106.4</v>
          </cell>
          <cell r="C502">
            <v>-0.75340221986074241</v>
          </cell>
          <cell r="D502">
            <v>0.35404239655110076</v>
          </cell>
        </row>
        <row r="503">
          <cell r="A503">
            <v>106.5</v>
          </cell>
          <cell r="C503">
            <v>-0.74936247495868002</v>
          </cell>
          <cell r="D503">
            <v>0.3518133685252019</v>
          </cell>
        </row>
        <row r="504">
          <cell r="A504">
            <v>106.6</v>
          </cell>
          <cell r="C504">
            <v>-0.74530457093477409</v>
          </cell>
          <cell r="D504">
            <v>0.34958000512888093</v>
          </cell>
        </row>
        <row r="505">
          <cell r="A505">
            <v>106.7</v>
          </cell>
          <cell r="C505">
            <v>-0.74122855681246591</v>
          </cell>
          <cell r="D505">
            <v>0.34734234152411708</v>
          </cell>
        </row>
        <row r="506">
          <cell r="A506">
            <v>106.8</v>
          </cell>
          <cell r="C506">
            <v>-0.73713448142332183</v>
          </cell>
          <cell r="D506">
            <v>0.34510041265136793</v>
          </cell>
        </row>
        <row r="507">
          <cell r="A507">
            <v>106.9</v>
          </cell>
          <cell r="C507">
            <v>-0.73302239340792141</v>
          </cell>
          <cell r="D507">
            <v>0.34285425323102031</v>
          </cell>
        </row>
        <row r="508">
          <cell r="A508">
            <v>107</v>
          </cell>
          <cell r="C508">
            <v>-0.72889234121681667</v>
          </cell>
          <cell r="D508">
            <v>0.3406038977648676</v>
          </cell>
        </row>
        <row r="509">
          <cell r="A509">
            <v>107.1</v>
          </cell>
          <cell r="C509">
            <v>-0.72474437311138828</v>
          </cell>
          <cell r="D509">
            <v>0.33834938053752955</v>
          </cell>
        </row>
        <row r="510">
          <cell r="A510">
            <v>107.2</v>
          </cell>
          <cell r="C510">
            <v>-0.72057853716478704</v>
          </cell>
          <cell r="D510">
            <v>0.33609073561790437</v>
          </cell>
        </row>
        <row r="511">
          <cell r="A511">
            <v>107.3</v>
          </cell>
          <cell r="C511">
            <v>-0.71639488126286821</v>
          </cell>
          <cell r="D511">
            <v>0.3338279968606096</v>
          </cell>
        </row>
        <row r="512">
          <cell r="A512">
            <v>107.4</v>
          </cell>
          <cell r="C512">
            <v>-0.71219345310498738</v>
          </cell>
          <cell r="D512">
            <v>0.33156119790734978</v>
          </cell>
        </row>
        <row r="513">
          <cell r="A513">
            <v>107.5</v>
          </cell>
          <cell r="C513">
            <v>-0.70797430020498453</v>
          </cell>
          <cell r="D513">
            <v>0.32929037218836488</v>
          </cell>
        </row>
        <row r="514">
          <cell r="A514">
            <v>107.6</v>
          </cell>
          <cell r="C514">
            <v>-0.70373746989202601</v>
          </cell>
          <cell r="D514">
            <v>0.32701555292380391</v>
          </cell>
        </row>
        <row r="515">
          <cell r="A515">
            <v>107.7</v>
          </cell>
          <cell r="C515">
            <v>-0.69948300931151053</v>
          </cell>
          <cell r="D515">
            <v>0.32473677312512095</v>
          </cell>
        </row>
        <row r="516">
          <cell r="A516">
            <v>107.8</v>
          </cell>
          <cell r="C516">
            <v>-0.69521096542589333</v>
          </cell>
          <cell r="D516">
            <v>0.32245406559642548</v>
          </cell>
        </row>
        <row r="517">
          <cell r="A517">
            <v>107.9</v>
          </cell>
          <cell r="C517">
            <v>-0.69092138501563483</v>
          </cell>
          <cell r="D517">
            <v>0.32016746293588266</v>
          </cell>
        </row>
        <row r="518">
          <cell r="A518">
            <v>108</v>
          </cell>
          <cell r="C518">
            <v>-0.68661431467998213</v>
          </cell>
          <cell r="D518">
            <v>0.31787699753702875</v>
          </cell>
        </row>
        <row r="519">
          <cell r="A519">
            <v>108.1</v>
          </cell>
          <cell r="C519">
            <v>-0.68228980083788926</v>
          </cell>
          <cell r="D519">
            <v>0.31558270159014307</v>
          </cell>
        </row>
        <row r="520">
          <cell r="A520">
            <v>108.2</v>
          </cell>
          <cell r="C520">
            <v>-0.67794788972884845</v>
          </cell>
          <cell r="D520">
            <v>0.31328460708357136</v>
          </cell>
        </row>
        <row r="521">
          <cell r="A521">
            <v>108.3</v>
          </cell>
          <cell r="C521">
            <v>-0.6735886274137286</v>
          </cell>
          <cell r="D521">
            <v>0.31098274580504554</v>
          </cell>
        </row>
        <row r="522">
          <cell r="A522">
            <v>108.4</v>
          </cell>
          <cell r="C522">
            <v>-0.66921205977566345</v>
          </cell>
          <cell r="D522">
            <v>0.30867714934301815</v>
          </cell>
        </row>
        <row r="523">
          <cell r="A523">
            <v>108.5</v>
          </cell>
          <cell r="C523">
            <v>-0.66481823252084382</v>
          </cell>
          <cell r="D523">
            <v>0.30636784908794645</v>
          </cell>
        </row>
        <row r="524">
          <cell r="A524">
            <v>108.6</v>
          </cell>
          <cell r="C524">
            <v>-0.66040719117937741</v>
          </cell>
          <cell r="D524">
            <v>0.30405487623359917</v>
          </cell>
        </row>
        <row r="525">
          <cell r="A525">
            <v>108.7</v>
          </cell>
          <cell r="C525">
            <v>-0.65597898110610586</v>
          </cell>
          <cell r="D525">
            <v>0.30173826177833757</v>
          </cell>
        </row>
        <row r="526">
          <cell r="A526">
            <v>108.8</v>
          </cell>
          <cell r="C526">
            <v>-0.65153364748147524</v>
          </cell>
          <cell r="D526">
            <v>0.29941803652641324</v>
          </cell>
        </row>
        <row r="527">
          <cell r="A527">
            <v>108.9</v>
          </cell>
          <cell r="C527">
            <v>-0.64707123531226785</v>
          </cell>
          <cell r="D527">
            <v>0.29709423108919553</v>
          </cell>
        </row>
        <row r="528">
          <cell r="A528">
            <v>109</v>
          </cell>
          <cell r="C528">
            <v>-0.64259178943251527</v>
          </cell>
          <cell r="D528">
            <v>0.29476687588647488</v>
          </cell>
        </row>
        <row r="529">
          <cell r="A529">
            <v>109.1</v>
          </cell>
          <cell r="C529">
            <v>-0.63809535450426935</v>
          </cell>
          <cell r="D529">
            <v>0.29243600114769447</v>
          </cell>
        </row>
        <row r="530">
          <cell r="A530">
            <v>109.2</v>
          </cell>
          <cell r="C530">
            <v>-0.63358197501838376</v>
          </cell>
          <cell r="D530">
            <v>0.29010163691317936</v>
          </cell>
        </row>
        <row r="531">
          <cell r="A531">
            <v>109.3</v>
          </cell>
          <cell r="C531">
            <v>-0.62905169529536664</v>
          </cell>
          <cell r="D531">
            <v>0.28776381303539189</v>
          </cell>
        </row>
        <row r="532">
          <cell r="A532">
            <v>109.4</v>
          </cell>
          <cell r="C532">
            <v>-0.62450455948613737</v>
          </cell>
          <cell r="D532">
            <v>0.28542255918013587</v>
          </cell>
        </row>
        <row r="533">
          <cell r="A533">
            <v>109.5</v>
          </cell>
          <cell r="C533">
            <v>-0.61994061157285429</v>
          </cell>
          <cell r="D533">
            <v>0.28307790482778733</v>
          </cell>
        </row>
        <row r="534">
          <cell r="A534">
            <v>109.6</v>
          </cell>
          <cell r="C534">
            <v>-0.61535989536967506</v>
          </cell>
          <cell r="D534">
            <v>0.28072987927448684</v>
          </cell>
        </row>
        <row r="535">
          <cell r="A535">
            <v>109.7</v>
          </cell>
          <cell r="C535">
            <v>-0.61076245452355593</v>
          </cell>
          <cell r="D535">
            <v>0.27837851163334365</v>
          </cell>
        </row>
        <row r="536">
          <cell r="A536">
            <v>109.8</v>
          </cell>
          <cell r="C536">
            <v>-0.60614833251504763</v>
          </cell>
          <cell r="D536">
            <v>0.27602383083563192</v>
          </cell>
        </row>
        <row r="537">
          <cell r="A537">
            <v>109.9</v>
          </cell>
          <cell r="C537">
            <v>-0.60151757265902361</v>
          </cell>
          <cell r="D537">
            <v>0.27366586563194883</v>
          </cell>
        </row>
        <row r="538">
          <cell r="A538">
            <v>110</v>
          </cell>
          <cell r="C538">
            <v>-0.59687021810551499</v>
          </cell>
          <cell r="D538">
            <v>0.27130464459341591</v>
          </cell>
        </row>
        <row r="539">
          <cell r="A539">
            <v>110.1</v>
          </cell>
          <cell r="C539">
            <v>-0.59220631184039974</v>
          </cell>
          <cell r="D539">
            <v>0.26894019611280645</v>
          </cell>
        </row>
        <row r="540">
          <cell r="A540">
            <v>110.2</v>
          </cell>
          <cell r="C540">
            <v>-0.58752589668627664</v>
          </cell>
          <cell r="D540">
            <v>0.26657254840575162</v>
          </cell>
        </row>
        <row r="541">
          <cell r="A541">
            <v>110.3</v>
          </cell>
          <cell r="C541">
            <v>-0.58282901530309772</v>
          </cell>
          <cell r="D541">
            <v>0.26420172951183035</v>
          </cell>
        </row>
        <row r="542">
          <cell r="A542">
            <v>110.4</v>
          </cell>
          <cell r="C542">
            <v>-0.57811571018902441</v>
          </cell>
          <cell r="D542">
            <v>0.2618277672957538</v>
          </cell>
        </row>
        <row r="543">
          <cell r="A543">
            <v>110.5</v>
          </cell>
          <cell r="C543">
            <v>-0.57338602368110614</v>
          </cell>
          <cell r="D543">
            <v>0.25945068944846433</v>
          </cell>
        </row>
        <row r="544">
          <cell r="A544">
            <v>110.6</v>
          </cell>
          <cell r="C544">
            <v>-0.56863999795608322</v>
          </cell>
          <cell r="D544">
            <v>0.25707052348828358</v>
          </cell>
        </row>
        <row r="545">
          <cell r="A545">
            <v>110.7</v>
          </cell>
          <cell r="C545">
            <v>-0.56387767503108321</v>
          </cell>
          <cell r="D545">
            <v>0.25468729676200685</v>
          </cell>
        </row>
        <row r="546">
          <cell r="A546">
            <v>110.8</v>
          </cell>
          <cell r="C546">
            <v>-0.55909909676437763</v>
          </cell>
          <cell r="D546">
            <v>0.25230103644601881</v>
          </cell>
        </row>
        <row r="547">
          <cell r="A547">
            <v>110.9</v>
          </cell>
          <cell r="C547">
            <v>-0.55430430485613513</v>
          </cell>
          <cell r="D547">
            <v>0.24991176954740085</v>
          </cell>
        </row>
        <row r="548">
          <cell r="A548">
            <v>111</v>
          </cell>
          <cell r="C548">
            <v>-0.54949334084911783</v>
          </cell>
          <cell r="D548">
            <v>0.24751952290500803</v>
          </cell>
        </row>
        <row r="549">
          <cell r="A549">
            <v>111.1</v>
          </cell>
          <cell r="C549">
            <v>-0.54466624612941317</v>
          </cell>
          <cell r="D549">
            <v>0.24512432319055499</v>
          </cell>
        </row>
        <row r="550">
          <cell r="A550">
            <v>111.2</v>
          </cell>
          <cell r="C550">
            <v>-0.53982306192717999</v>
          </cell>
          <cell r="D550">
            <v>0.24272619690970323</v>
          </cell>
        </row>
        <row r="551">
          <cell r="A551">
            <v>111.3</v>
          </cell>
          <cell r="C551">
            <v>-0.53496382931733066</v>
          </cell>
          <cell r="D551">
            <v>0.24032517040311352</v>
          </cell>
        </row>
        <row r="552">
          <cell r="A552">
            <v>111.4</v>
          </cell>
          <cell r="C552">
            <v>-0.53008858922027002</v>
          </cell>
          <cell r="D552">
            <v>0.23792126984751796</v>
          </cell>
        </row>
        <row r="553">
          <cell r="A553">
            <v>111.5</v>
          </cell>
          <cell r="C553">
            <v>-0.52519738240258818</v>
          </cell>
          <cell r="D553">
            <v>0.235514521256766</v>
          </cell>
        </row>
        <row r="554">
          <cell r="A554">
            <v>111.6</v>
          </cell>
          <cell r="C554">
            <v>-0.520290249477803</v>
          </cell>
          <cell r="D554">
            <v>0.23310495048288665</v>
          </cell>
        </row>
        <row r="555">
          <cell r="A555">
            <v>111.7</v>
          </cell>
          <cell r="C555">
            <v>-0.51536723090699255</v>
          </cell>
          <cell r="D555">
            <v>0.23069258321709604</v>
          </cell>
        </row>
        <row r="556">
          <cell r="A556">
            <v>111.8</v>
          </cell>
          <cell r="C556">
            <v>-0.51042836699955885</v>
          </cell>
          <cell r="D556">
            <v>0.22827744499085817</v>
          </cell>
        </row>
        <row r="557">
          <cell r="A557">
            <v>111.9</v>
          </cell>
          <cell r="C557">
            <v>-0.50547369791388519</v>
          </cell>
          <cell r="D557">
            <v>0.22585956117689238</v>
          </cell>
        </row>
        <row r="558">
          <cell r="A558">
            <v>112</v>
          </cell>
          <cell r="C558">
            <v>-0.50050326365803954</v>
          </cell>
          <cell r="D558">
            <v>0.22343895699019622</v>
          </cell>
        </row>
        <row r="559">
          <cell r="A559">
            <v>112.1</v>
          </cell>
          <cell r="C559">
            <v>-0.49551710409046379</v>
          </cell>
          <cell r="D559">
            <v>0.22101565748905611</v>
          </cell>
        </row>
        <row r="560">
          <cell r="A560">
            <v>112.2</v>
          </cell>
          <cell r="C560">
            <v>-0.49051525892063097</v>
          </cell>
          <cell r="D560">
            <v>0.21858968757603875</v>
          </cell>
        </row>
        <row r="561">
          <cell r="A561">
            <v>112.3</v>
          </cell>
          <cell r="C561">
            <v>-0.4854977677097736</v>
          </cell>
          <cell r="D561">
            <v>0.21616107199900872</v>
          </cell>
        </row>
        <row r="562">
          <cell r="A562">
            <v>112.4</v>
          </cell>
          <cell r="C562">
            <v>-0.48046466987149472</v>
          </cell>
          <cell r="D562">
            <v>0.21372983535208839</v>
          </cell>
        </row>
        <row r="563">
          <cell r="A563">
            <v>112.5</v>
          </cell>
          <cell r="C563">
            <v>-0.47541600467248912</v>
          </cell>
          <cell r="D563">
            <v>0.21129600207666183</v>
          </cell>
        </row>
        <row r="564">
          <cell r="A564">
            <v>112.6</v>
          </cell>
          <cell r="C564">
            <v>-0.47035181123318281</v>
          </cell>
          <cell r="D564">
            <v>0.20885959646233695</v>
          </cell>
        </row>
        <row r="565">
          <cell r="A565">
            <v>112.7</v>
          </cell>
          <cell r="C565">
            <v>-0.46527212852842936</v>
          </cell>
          <cell r="D565">
            <v>0.20642064264792784</v>
          </cell>
        </row>
        <row r="566">
          <cell r="A566">
            <v>112.8</v>
          </cell>
          <cell r="C566">
            <v>-0.4601769953881103</v>
          </cell>
          <cell r="D566">
            <v>0.20397916462238933</v>
          </cell>
        </row>
        <row r="567">
          <cell r="A567">
            <v>112.9</v>
          </cell>
          <cell r="C567">
            <v>-0.45506645049786698</v>
          </cell>
          <cell r="D567">
            <v>0.20153518622580469</v>
          </cell>
        </row>
        <row r="568">
          <cell r="A568">
            <v>113</v>
          </cell>
          <cell r="C568">
            <v>-0.44994053239969389</v>
          </cell>
          <cell r="D568">
            <v>0.19908873115030704</v>
          </cell>
        </row>
        <row r="569">
          <cell r="A569">
            <v>113.1</v>
          </cell>
          <cell r="C569">
            <v>-0.44479927949261011</v>
          </cell>
          <cell r="D569">
            <v>0.19663982294103013</v>
          </cell>
        </row>
        <row r="570">
          <cell r="A570">
            <v>113.2</v>
          </cell>
          <cell r="C570">
            <v>-0.43964273003331655</v>
          </cell>
          <cell r="D570">
            <v>0.19418848499704794</v>
          </cell>
        </row>
        <row r="571">
          <cell r="A571">
            <v>113.3</v>
          </cell>
          <cell r="C571">
            <v>-0.43447092213680705</v>
          </cell>
          <cell r="D571">
            <v>0.19173474057228909</v>
          </cell>
        </row>
        <row r="572">
          <cell r="A572">
            <v>113.4</v>
          </cell>
          <cell r="C572">
            <v>-0.42928389377703979</v>
          </cell>
          <cell r="D572">
            <v>0.18927861277647257</v>
          </cell>
        </row>
        <row r="573">
          <cell r="A573">
            <v>113.5</v>
          </cell>
          <cell r="C573">
            <v>-0.42408168278756264</v>
          </cell>
          <cell r="D573">
            <v>0.18682012457601879</v>
          </cell>
        </row>
        <row r="574">
          <cell r="A574">
            <v>113.6</v>
          </cell>
          <cell r="C574">
            <v>-0.41886432686211705</v>
          </cell>
          <cell r="D574">
            <v>0.18435929879494589</v>
          </cell>
        </row>
        <row r="575">
          <cell r="A575">
            <v>113.7</v>
          </cell>
          <cell r="C575">
            <v>-0.41363186355530956</v>
          </cell>
          <cell r="D575">
            <v>0.18189615811579135</v>
          </cell>
        </row>
        <row r="576">
          <cell r="A576">
            <v>113.8</v>
          </cell>
          <cell r="C576">
            <v>-0.4083843302832193</v>
          </cell>
          <cell r="D576">
            <v>0.17943072508050056</v>
          </cell>
        </row>
        <row r="577">
          <cell r="A577">
            <v>113.9</v>
          </cell>
          <cell r="C577">
            <v>-0.40312176432399838</v>
          </cell>
          <cell r="D577">
            <v>0.17696302209130743</v>
          </cell>
        </row>
        <row r="578">
          <cell r="A578">
            <v>114</v>
          </cell>
          <cell r="C578">
            <v>-0.39784420281851851</v>
          </cell>
          <cell r="D578">
            <v>0.17449307141163092</v>
          </cell>
        </row>
        <row r="579">
          <cell r="A579">
            <v>114.1</v>
          </cell>
          <cell r="C579">
            <v>-0.39255168277099628</v>
          </cell>
          <cell r="D579">
            <v>0.17202089516695718</v>
          </cell>
        </row>
        <row r="580">
          <cell r="A580">
            <v>114.2</v>
          </cell>
          <cell r="C580">
            <v>-0.38724424104955091</v>
          </cell>
          <cell r="D580">
            <v>0.16954651534568779</v>
          </cell>
        </row>
        <row r="581">
          <cell r="A581">
            <v>114.3</v>
          </cell>
          <cell r="C581">
            <v>-0.38192191438685796</v>
          </cell>
          <cell r="D581">
            <v>0.16706995380002537</v>
          </cell>
        </row>
        <row r="582">
          <cell r="A582">
            <v>114.4</v>
          </cell>
          <cell r="C582">
            <v>-0.37658473938074266</v>
          </cell>
          <cell r="D582">
            <v>0.16459123224682809</v>
          </cell>
        </row>
        <row r="583">
          <cell r="A583">
            <v>114.5</v>
          </cell>
          <cell r="C583">
            <v>-0.37123275249479093</v>
          </cell>
          <cell r="D583">
            <v>0.16211037226846767</v>
          </cell>
        </row>
        <row r="584">
          <cell r="A584">
            <v>114.6</v>
          </cell>
          <cell r="C584">
            <v>-0.36586599005891429</v>
          </cell>
          <cell r="D584">
            <v>0.15962739531366243</v>
          </cell>
        </row>
        <row r="585">
          <cell r="A585">
            <v>114.7</v>
          </cell>
          <cell r="C585">
            <v>-0.3604844882699787</v>
          </cell>
          <cell r="D585">
            <v>0.15714232269833422</v>
          </cell>
        </row>
        <row r="586">
          <cell r="A586">
            <v>114.8</v>
          </cell>
          <cell r="C586">
            <v>-0.35508828319240493</v>
          </cell>
          <cell r="D586">
            <v>0.15465517560644815</v>
          </cell>
        </row>
        <row r="587">
          <cell r="A587">
            <v>114.9</v>
          </cell>
          <cell r="C587">
            <v>-0.34967741075869796</v>
          </cell>
          <cell r="D587">
            <v>0.1521659750908172</v>
          </cell>
        </row>
        <row r="588">
          <cell r="A588">
            <v>115</v>
          </cell>
          <cell r="C588">
            <v>-0.34425190677010775</v>
          </cell>
          <cell r="D588">
            <v>0.14967474207395989</v>
          </cell>
        </row>
        <row r="589">
          <cell r="A589">
            <v>115.1</v>
          </cell>
          <cell r="C589">
            <v>-0.33881180689714796</v>
          </cell>
          <cell r="D589">
            <v>0.14718149734889138</v>
          </cell>
        </row>
        <row r="590">
          <cell r="A590">
            <v>115.2</v>
          </cell>
          <cell r="C590">
            <v>-0.33335714668023186</v>
          </cell>
          <cell r="D590">
            <v>0.14468626157996176</v>
          </cell>
        </row>
        <row r="591">
          <cell r="A591">
            <v>115.3</v>
          </cell>
          <cell r="C591">
            <v>-0.32788796153018396</v>
          </cell>
          <cell r="D591">
            <v>0.14218905530363571</v>
          </cell>
        </row>
        <row r="592">
          <cell r="A592">
            <v>115.4</v>
          </cell>
          <cell r="C592">
            <v>-0.3224042867288972</v>
          </cell>
          <cell r="D592">
            <v>0.13968989892933154</v>
          </cell>
        </row>
        <row r="593">
          <cell r="A593">
            <v>115.5</v>
          </cell>
          <cell r="C593">
            <v>-0.31690615742979489</v>
          </cell>
          <cell r="D593">
            <v>0.13718881274017095</v>
          </cell>
        </row>
        <row r="594">
          <cell r="A594">
            <v>115.6</v>
          </cell>
          <cell r="C594">
            <v>-0.31139360865849852</v>
          </cell>
          <cell r="D594">
            <v>0.13468581689381426</v>
          </cell>
        </row>
        <row r="595">
          <cell r="A595">
            <v>115.7</v>
          </cell>
          <cell r="C595">
            <v>-0.30586667531334299</v>
          </cell>
          <cell r="D595">
            <v>0.13218093142322515</v>
          </cell>
        </row>
        <row r="596">
          <cell r="A596">
            <v>115.8</v>
          </cell>
          <cell r="C596">
            <v>-0.30032539216592014</v>
          </cell>
          <cell r="D596">
            <v>0.12967417623744393</v>
          </cell>
        </row>
        <row r="597">
          <cell r="A597">
            <v>115.9</v>
          </cell>
          <cell r="C597">
            <v>-0.2947697938617182</v>
          </cell>
          <cell r="D597">
            <v>0.12716557112239785</v>
          </cell>
        </row>
        <row r="598">
          <cell r="A598">
            <v>116</v>
          </cell>
          <cell r="C598">
            <v>-0.28919991492056596</v>
          </cell>
          <cell r="D598">
            <v>0.12465513574162326</v>
          </cell>
        </row>
        <row r="599">
          <cell r="A599">
            <v>116.1</v>
          </cell>
          <cell r="C599">
            <v>-0.28361578973723311</v>
          </cell>
          <cell r="D599">
            <v>0.12214288963705131</v>
          </cell>
        </row>
        <row r="600">
          <cell r="A600">
            <v>116.2</v>
          </cell>
          <cell r="C600">
            <v>-0.27801745258202715</v>
          </cell>
          <cell r="D600">
            <v>0.11962885222978793</v>
          </cell>
        </row>
        <row r="601">
          <cell r="A601">
            <v>116.3</v>
          </cell>
          <cell r="C601">
            <v>-0.27240493760126938</v>
          </cell>
          <cell r="D601">
            <v>0.11711304282083809</v>
          </cell>
        </row>
        <row r="602">
          <cell r="A602">
            <v>116.4</v>
          </cell>
          <cell r="C602">
            <v>-0.26677827881785987</v>
          </cell>
          <cell r="D602">
            <v>0.1145954805918642</v>
          </cell>
        </row>
        <row r="603">
          <cell r="A603">
            <v>116.5</v>
          </cell>
          <cell r="C603">
            <v>-0.26113751013184228</v>
          </cell>
          <cell r="D603">
            <v>0.11207618460594089</v>
          </cell>
        </row>
        <row r="604">
          <cell r="A604">
            <v>116.6</v>
          </cell>
          <cell r="C604">
            <v>-0.25548266532089414</v>
          </cell>
          <cell r="D604">
            <v>0.10955517380827365</v>
          </cell>
        </row>
        <row r="605">
          <cell r="A605">
            <v>116.7</v>
          </cell>
          <cell r="C605">
            <v>-0.24981377804093441</v>
          </cell>
          <cell r="D605">
            <v>0.10703246702696419</v>
          </cell>
        </row>
        <row r="606">
          <cell r="A606">
            <v>116.8</v>
          </cell>
          <cell r="C606">
            <v>-0.24413088182657461</v>
          </cell>
          <cell r="D606">
            <v>0.10450808297370488</v>
          </cell>
        </row>
        <row r="607">
          <cell r="A607">
            <v>116.9</v>
          </cell>
          <cell r="C607">
            <v>-0.23843401009166243</v>
          </cell>
          <cell r="D607">
            <v>0.10198204024450916</v>
          </cell>
        </row>
        <row r="608">
          <cell r="A608">
            <v>117</v>
          </cell>
          <cell r="C608">
            <v>-0.232723196129907</v>
          </cell>
          <cell r="D608">
            <v>9.9454357320473072E-2</v>
          </cell>
        </row>
        <row r="609">
          <cell r="A609">
            <v>117.1</v>
          </cell>
          <cell r="C609">
            <v>-0.22699847311521282</v>
          </cell>
          <cell r="D609">
            <v>9.6925052568408554E-2</v>
          </cell>
        </row>
        <row r="610">
          <cell r="A610">
            <v>117.2</v>
          </cell>
          <cell r="C610">
            <v>-0.221259874102401</v>
          </cell>
          <cell r="D610">
            <v>9.4394144241638653E-2</v>
          </cell>
        </row>
        <row r="611">
          <cell r="A611">
            <v>117.3</v>
          </cell>
          <cell r="C611">
            <v>-0.21550743202761424</v>
          </cell>
          <cell r="D611">
            <v>9.1861650480653978E-2</v>
          </cell>
        </row>
        <row r="612">
          <cell r="A612">
            <v>117.4</v>
          </cell>
          <cell r="C612">
            <v>-0.20974117970882844</v>
          </cell>
          <cell r="D612">
            <v>8.9327589313811087E-2</v>
          </cell>
        </row>
        <row r="613">
          <cell r="A613">
            <v>117.5</v>
          </cell>
          <cell r="C613">
            <v>-0.20396114984642821</v>
          </cell>
          <cell r="D613">
            <v>8.6791978658054561E-2</v>
          </cell>
        </row>
        <row r="614">
          <cell r="A614">
            <v>117.6</v>
          </cell>
          <cell r="C614">
            <v>-0.19816737502362614</v>
          </cell>
          <cell r="D614">
            <v>8.425483631956894E-2</v>
          </cell>
        </row>
        <row r="615">
          <cell r="A615">
            <v>117.7</v>
          </cell>
          <cell r="C615">
            <v>-0.19235988770709511</v>
          </cell>
          <cell r="D615">
            <v>8.1716179994517885E-2</v>
          </cell>
        </row>
        <row r="616">
          <cell r="A616">
            <v>117.8</v>
          </cell>
          <cell r="C616">
            <v>-0.18653872024733786</v>
          </cell>
          <cell r="D616">
            <v>7.917602726966802E-2</v>
          </cell>
        </row>
        <row r="617">
          <cell r="A617">
            <v>117.9</v>
          </cell>
          <cell r="C617">
            <v>-0.1807039048793051</v>
          </cell>
          <cell r="D617">
            <v>7.663439562311497E-2</v>
          </cell>
        </row>
        <row r="618">
          <cell r="A618">
            <v>118</v>
          </cell>
          <cell r="C618">
            <v>-0.17485547372277921</v>
          </cell>
          <cell r="D618">
            <v>7.4091302424906441E-2</v>
          </cell>
        </row>
        <row r="619">
          <cell r="A619">
            <v>118.1</v>
          </cell>
          <cell r="C619">
            <v>-0.16899345878298178</v>
          </cell>
          <cell r="D619">
            <v>7.1546764937756899E-2</v>
          </cell>
        </row>
        <row r="620">
          <cell r="A620">
            <v>118.2</v>
          </cell>
          <cell r="C620">
            <v>-0.16311789195099635</v>
          </cell>
          <cell r="D620">
            <v>6.9000800317680355E-2</v>
          </cell>
        </row>
        <row r="621">
          <cell r="A621">
            <v>118.3</v>
          </cell>
          <cell r="C621">
            <v>-0.15722880500428715</v>
          </cell>
          <cell r="D621">
            <v>6.645342561466068E-2</v>
          </cell>
        </row>
        <row r="622">
          <cell r="A622">
            <v>118.4</v>
          </cell>
          <cell r="C622">
            <v>-0.15132622960719999</v>
          </cell>
          <cell r="D622">
            <v>6.3904657773310808E-2</v>
          </cell>
        </row>
        <row r="623">
          <cell r="A623">
            <v>118.5</v>
          </cell>
          <cell r="C623">
            <v>-0.14541019731140992</v>
          </cell>
          <cell r="D623">
            <v>6.1354513633506295E-2</v>
          </cell>
        </row>
        <row r="624">
          <cell r="A624">
            <v>118.6</v>
          </cell>
          <cell r="C624">
            <v>-0.13948073955640083</v>
          </cell>
          <cell r="D624">
            <v>5.8803009931029021E-2</v>
          </cell>
        </row>
        <row r="625">
          <cell r="A625">
            <v>118.7</v>
          </cell>
          <cell r="C625">
            <v>-0.13353788767002683</v>
          </cell>
          <cell r="D625">
            <v>5.6250163298242138E-2</v>
          </cell>
        </row>
        <row r="626">
          <cell r="A626">
            <v>118.8</v>
          </cell>
          <cell r="C626">
            <v>-0.12758167286889943</v>
          </cell>
          <cell r="D626">
            <v>5.3695990264688312E-2</v>
          </cell>
        </row>
        <row r="627">
          <cell r="A627">
            <v>118.9</v>
          </cell>
          <cell r="C627">
            <v>-0.12161212625889206</v>
          </cell>
          <cell r="D627">
            <v>5.1140507257734252E-2</v>
          </cell>
        </row>
        <row r="628">
          <cell r="A628">
            <v>119</v>
          </cell>
          <cell r="C628">
            <v>-0.11562927883566232</v>
          </cell>
          <cell r="D628">
            <v>4.8583730603219459E-2</v>
          </cell>
        </row>
        <row r="629">
          <cell r="A629">
            <v>119.1</v>
          </cell>
          <cell r="C629">
            <v>-0.10963316148502855</v>
          </cell>
          <cell r="D629">
            <v>4.6025676526040539E-2</v>
          </cell>
        </row>
        <row r="630">
          <cell r="A630">
            <v>119.2</v>
          </cell>
          <cell r="C630">
            <v>-0.1036238049835454</v>
          </cell>
          <cell r="D630">
            <v>4.3466361150816021E-2</v>
          </cell>
        </row>
        <row r="631">
          <cell r="A631">
            <v>119.3</v>
          </cell>
          <cell r="C631">
            <v>-9.7601239998891032E-2</v>
          </cell>
          <cell r="D631">
            <v>4.0905800502469003E-2</v>
          </cell>
        </row>
        <row r="632">
          <cell r="A632">
            <v>119.4</v>
          </cell>
          <cell r="C632">
            <v>-9.1565497090321912E-2</v>
          </cell>
          <cell r="D632">
            <v>3.8344010506834968E-2</v>
          </cell>
        </row>
        <row r="633">
          <cell r="A633">
            <v>119.5</v>
          </cell>
          <cell r="C633">
            <v>-8.5516606709251874E-2</v>
          </cell>
          <cell r="D633">
            <v>3.5781006991318774E-2</v>
          </cell>
        </row>
        <row r="634">
          <cell r="A634">
            <v>119.6</v>
          </cell>
          <cell r="C634">
            <v>-7.9454599199543452E-2</v>
          </cell>
          <cell r="D634">
            <v>3.3216805685427869E-2</v>
          </cell>
        </row>
        <row r="635">
          <cell r="A635">
            <v>119.7</v>
          </cell>
          <cell r="C635">
            <v>-7.3379504798083417E-2</v>
          </cell>
          <cell r="D635">
            <v>3.0651422221421643E-2</v>
          </cell>
        </row>
        <row r="636">
          <cell r="A636">
            <v>119.8</v>
          </cell>
          <cell r="C636">
            <v>-6.7291353635237527E-2</v>
          </cell>
          <cell r="D636">
            <v>2.8084872134907148E-2</v>
          </cell>
        </row>
        <row r="637">
          <cell r="A637">
            <v>119.9</v>
          </cell>
          <cell r="C637">
            <v>-6.1190175735209351E-2</v>
          </cell>
          <cell r="D637">
            <v>2.5517170865391722E-2</v>
          </cell>
        </row>
        <row r="638">
          <cell r="A638">
            <v>120</v>
          </cell>
          <cell r="C638">
            <v>-5.5076001016601595E-2</v>
          </cell>
          <cell r="D638">
            <v>2.2948333756917332E-2</v>
          </cell>
        </row>
        <row r="639">
          <cell r="A639">
            <v>120.1</v>
          </cell>
          <cell r="C639">
            <v>-4.8948859292750058E-2</v>
          </cell>
          <cell r="D639">
            <v>2.0378376058597027E-2</v>
          </cell>
        </row>
        <row r="640">
          <cell r="A640">
            <v>120.2</v>
          </cell>
          <cell r="C640">
            <v>-4.2808780272302727E-2</v>
          </cell>
          <cell r="D640">
            <v>1.7807312925250719E-2</v>
          </cell>
        </row>
        <row r="641">
          <cell r="A641">
            <v>120.3</v>
          </cell>
          <cell r="C641">
            <v>-3.6655793559525307E-2</v>
          </cell>
          <cell r="D641">
            <v>1.5235159417924068E-2</v>
          </cell>
        </row>
        <row r="642">
          <cell r="A642">
            <v>120.4</v>
          </cell>
          <cell r="C642">
            <v>-3.0489928654862553E-2</v>
          </cell>
          <cell r="D642">
            <v>1.2661930504511027E-2</v>
          </cell>
        </row>
        <row r="643">
          <cell r="A643">
            <v>120.5</v>
          </cell>
          <cell r="C643">
            <v>-2.4311214955261562E-2</v>
          </cell>
          <cell r="D643">
            <v>1.0087641060274507E-2</v>
          </cell>
        </row>
        <row r="644">
          <cell r="A644">
            <v>120.6</v>
          </cell>
          <cell r="C644">
            <v>-1.8119681754694028E-2</v>
          </cell>
          <cell r="D644">
            <v>7.5123058684469441E-3</v>
          </cell>
        </row>
        <row r="645">
          <cell r="A645">
            <v>120.7</v>
          </cell>
          <cell r="C645">
            <v>-1.1915358244582563E-2</v>
          </cell>
          <cell r="D645">
            <v>4.9359396207881373E-3</v>
          </cell>
        </row>
        <row r="646">
          <cell r="A646">
            <v>120.8</v>
          </cell>
          <cell r="C646">
            <v>-5.6982735141701824E-3</v>
          </cell>
          <cell r="D646">
            <v>2.3585569181167974E-3</v>
          </cell>
        </row>
        <row r="647">
          <cell r="A647">
            <v>120.9</v>
          </cell>
          <cell r="C647">
            <v>5.3154344895389727E-4</v>
          </cell>
          <cell r="D647">
            <v>2.1982772909590458E-4</v>
          </cell>
        </row>
        <row r="648">
          <cell r="A648">
            <v>121</v>
          </cell>
          <cell r="C648">
            <v>6.7740637585274044E-3</v>
          </cell>
          <cell r="D648">
            <v>2.7991999002179358E-3</v>
          </cell>
        </row>
        <row r="649">
          <cell r="A649">
            <v>121.1</v>
          </cell>
          <cell r="C649">
            <v>1.3029258629149609E-2</v>
          </cell>
          <cell r="D649">
            <v>5.3795452638933155E-3</v>
          </cell>
        </row>
        <row r="650">
          <cell r="A650">
            <v>121.2</v>
          </cell>
          <cell r="C650">
            <v>1.9297099375808813E-2</v>
          </cell>
          <cell r="D650">
            <v>7.9608495774788832E-3</v>
          </cell>
        </row>
        <row r="651">
          <cell r="A651">
            <v>121.3</v>
          </cell>
          <cell r="C651">
            <v>2.5577557413551943E-2</v>
          </cell>
          <cell r="D651">
            <v>1.0543098686542433E-2</v>
          </cell>
        </row>
        <row r="652">
          <cell r="A652">
            <v>121.4</v>
          </cell>
          <cell r="C652">
            <v>3.1870604256994284E-2</v>
          </cell>
          <cell r="D652">
            <v>1.312627852429748E-2</v>
          </cell>
        </row>
        <row r="653">
          <cell r="A653">
            <v>121.5</v>
          </cell>
          <cell r="C653">
            <v>3.8176211519918013E-2</v>
          </cell>
          <cell r="D653">
            <v>1.5710375111077372E-2</v>
          </cell>
        </row>
        <row r="654">
          <cell r="A654">
            <v>121.6</v>
          </cell>
          <cell r="C654">
            <v>4.4494350914916936E-2</v>
          </cell>
          <cell r="D654">
            <v>1.8295374553830977E-2</v>
          </cell>
        </row>
        <row r="655">
          <cell r="A655">
            <v>121.7</v>
          </cell>
          <cell r="C655">
            <v>5.0824994252877786E-2</v>
          </cell>
          <cell r="D655">
            <v>2.0881263045553732E-2</v>
          </cell>
        </row>
        <row r="656">
          <cell r="A656">
            <v>121.8</v>
          </cell>
          <cell r="C656">
            <v>5.7168113442642721E-2</v>
          </cell>
          <cell r="D656">
            <v>2.3468026864795863E-2</v>
          </cell>
        </row>
        <row r="657">
          <cell r="A657">
            <v>121.9</v>
          </cell>
          <cell r="C657">
            <v>6.3523680490636281E-2</v>
          </cell>
          <cell r="D657">
            <v>2.6055652375158441E-2</v>
          </cell>
        </row>
        <row r="658">
          <cell r="A658">
            <v>122</v>
          </cell>
          <cell r="C658">
            <v>6.9891667500325383E-2</v>
          </cell>
          <cell r="D658">
            <v>2.8644126024723517E-2</v>
          </cell>
        </row>
        <row r="659">
          <cell r="A659">
            <v>122.1</v>
          </cell>
          <cell r="C659">
            <v>7.6272046671991944E-2</v>
          </cell>
          <cell r="D659">
            <v>3.1233434345615048E-2</v>
          </cell>
        </row>
        <row r="660">
          <cell r="A660">
            <v>122.2</v>
          </cell>
          <cell r="C660">
            <v>8.2664790302182212E-2</v>
          </cell>
          <cell r="D660">
            <v>3.3823563953429711E-2</v>
          </cell>
        </row>
        <row r="661">
          <cell r="A661">
            <v>122.3</v>
          </cell>
          <cell r="C661">
            <v>8.906987078335149E-2</v>
          </cell>
          <cell r="D661">
            <v>3.6414501546750404E-2</v>
          </cell>
        </row>
        <row r="662">
          <cell r="A662">
            <v>122.4</v>
          </cell>
          <cell r="C662">
            <v>9.5487260603523083E-2</v>
          </cell>
          <cell r="D662">
            <v>3.9006233906667923E-2</v>
          </cell>
        </row>
        <row r="663">
          <cell r="A663">
            <v>122.5</v>
          </cell>
          <cell r="C663">
            <v>0.10191693234581578</v>
          </cell>
          <cell r="D663">
            <v>4.1598747896251342E-2</v>
          </cell>
        </row>
        <row r="664">
          <cell r="A664">
            <v>122.6</v>
          </cell>
          <cell r="C664">
            <v>0.10835885868812056</v>
          </cell>
          <cell r="D664">
            <v>4.4192030460081799E-2</v>
          </cell>
        </row>
        <row r="665">
          <cell r="A665">
            <v>122.7</v>
          </cell>
          <cell r="C665">
            <v>0.11481301240260322</v>
          </cell>
          <cell r="D665">
            <v>4.6786068623717696E-2</v>
          </cell>
        </row>
        <row r="666">
          <cell r="A666">
            <v>122.8</v>
          </cell>
          <cell r="C666">
            <v>0.12127936635545211</v>
          </cell>
          <cell r="D666">
            <v>4.9380849493262262E-2</v>
          </cell>
        </row>
        <row r="667">
          <cell r="A667">
            <v>122.9</v>
          </cell>
          <cell r="C667">
            <v>0.12775789350635591</v>
          </cell>
          <cell r="D667">
            <v>5.1976360254823398E-2</v>
          </cell>
        </row>
        <row r="668">
          <cell r="A668">
            <v>123</v>
          </cell>
          <cell r="C668">
            <v>0.13424856690825493</v>
          </cell>
          <cell r="D668">
            <v>5.4572588174087368E-2</v>
          </cell>
        </row>
        <row r="669">
          <cell r="A669">
            <v>123.1</v>
          </cell>
          <cell r="C669">
            <v>0.1407513597068224</v>
          </cell>
          <cell r="D669">
            <v>5.7169520595784895E-2</v>
          </cell>
        </row>
        <row r="670">
          <cell r="A670">
            <v>123.2</v>
          </cell>
          <cell r="C670">
            <v>0.14726624514016251</v>
          </cell>
          <cell r="D670">
            <v>5.9767144943247773E-2</v>
          </cell>
        </row>
        <row r="671">
          <cell r="A671">
            <v>123.3</v>
          </cell>
          <cell r="C671">
            <v>0.15379319653842316</v>
          </cell>
          <cell r="D671">
            <v>6.2365448717933154E-2</v>
          </cell>
        </row>
        <row r="672">
          <cell r="A672">
            <v>123.4</v>
          </cell>
          <cell r="C672">
            <v>0.16033218732338028</v>
          </cell>
          <cell r="D672">
            <v>6.4964419498938525E-2</v>
          </cell>
        </row>
        <row r="673">
          <cell r="A673">
            <v>123.5</v>
          </cell>
          <cell r="C673">
            <v>0.16688319100808968</v>
          </cell>
          <cell r="D673">
            <v>6.7564044942546433E-2</v>
          </cell>
        </row>
        <row r="674">
          <cell r="A674">
            <v>123.6</v>
          </cell>
          <cell r="C674">
            <v>0.1734461811965673</v>
          </cell>
          <cell r="D674">
            <v>7.0164312781782895E-2</v>
          </cell>
        </row>
        <row r="675">
          <cell r="A675">
            <v>123.7</v>
          </cell>
          <cell r="C675">
            <v>0.18002113158326694</v>
          </cell>
          <cell r="D675">
            <v>7.2765210825896098E-2</v>
          </cell>
        </row>
        <row r="676">
          <cell r="A676">
            <v>123.8</v>
          </cell>
          <cell r="C676">
            <v>0.18660801595287069</v>
          </cell>
          <cell r="D676">
            <v>7.5366726959963937E-2</v>
          </cell>
        </row>
        <row r="677">
          <cell r="A677">
            <v>123.9</v>
          </cell>
          <cell r="C677">
            <v>0.19320680817982705</v>
          </cell>
          <cell r="D677">
            <v>7.7968849144401553E-2</v>
          </cell>
        </row>
        <row r="678">
          <cell r="A678">
            <v>124</v>
          </cell>
          <cell r="C678">
            <v>0.19981748222798856</v>
          </cell>
          <cell r="D678">
            <v>8.057156541451152E-2</v>
          </cell>
        </row>
        <row r="679">
          <cell r="A679">
            <v>124.1</v>
          </cell>
          <cell r="C679">
            <v>0.20644001215032048</v>
          </cell>
          <cell r="D679">
            <v>8.3174863880064662E-2</v>
          </cell>
        </row>
        <row r="680">
          <cell r="A680">
            <v>124.2</v>
          </cell>
          <cell r="C680">
            <v>0.21307437208840696</v>
          </cell>
          <cell r="D680">
            <v>8.5778732724801507E-2</v>
          </cell>
        </row>
        <row r="681">
          <cell r="A681">
            <v>124.3</v>
          </cell>
          <cell r="C681">
            <v>0.21972053627220234</v>
          </cell>
          <cell r="D681">
            <v>8.8383160206034733E-2</v>
          </cell>
        </row>
        <row r="682">
          <cell r="A682">
            <v>124.4</v>
          </cell>
          <cell r="C682">
            <v>0.22637847901966524</v>
          </cell>
          <cell r="D682">
            <v>9.0988134654206285E-2</v>
          </cell>
        </row>
        <row r="683">
          <cell r="A683">
            <v>124.5</v>
          </cell>
          <cell r="C683">
            <v>0.23304817473629313</v>
          </cell>
          <cell r="D683">
            <v>9.3593644472406881E-2</v>
          </cell>
        </row>
        <row r="684">
          <cell r="A684">
            <v>124.6</v>
          </cell>
          <cell r="C684">
            <v>0.23972959791494119</v>
          </cell>
          <cell r="D684">
            <v>9.6199678136011726E-2</v>
          </cell>
        </row>
        <row r="685">
          <cell r="A685">
            <v>124.7</v>
          </cell>
          <cell r="C685">
            <v>0.24642272313527513</v>
          </cell>
          <cell r="D685">
            <v>9.8806224192171263E-2</v>
          </cell>
        </row>
        <row r="686">
          <cell r="A686">
            <v>124.8</v>
          </cell>
          <cell r="C686">
            <v>0.25312752506355096</v>
          </cell>
          <cell r="D686">
            <v>0.10141327125943549</v>
          </cell>
        </row>
        <row r="687">
          <cell r="A687">
            <v>124.9</v>
          </cell>
          <cell r="C687">
            <v>0.25984397845221707</v>
          </cell>
          <cell r="D687">
            <v>0.10402080802730868</v>
          </cell>
        </row>
        <row r="688">
          <cell r="A688">
            <v>125</v>
          </cell>
          <cell r="C688">
            <v>0.26657205813958385</v>
          </cell>
          <cell r="D688">
            <v>0.10662882325583353</v>
          </cell>
        </row>
        <row r="689">
          <cell r="A689">
            <v>125.1</v>
          </cell>
          <cell r="C689">
            <v>0.27331173904946837</v>
          </cell>
          <cell r="D689">
            <v>0.10923730577516721</v>
          </cell>
        </row>
        <row r="690">
          <cell r="A690">
            <v>125.2</v>
          </cell>
          <cell r="C690">
            <v>0.28006299619080721</v>
          </cell>
          <cell r="D690">
            <v>0.11184624448514664</v>
          </cell>
        </row>
        <row r="691">
          <cell r="A691">
            <v>125.3</v>
          </cell>
          <cell r="C691">
            <v>0.28682580465739349</v>
          </cell>
          <cell r="D691">
            <v>0.11445562835490562</v>
          </cell>
        </row>
        <row r="692">
          <cell r="A692">
            <v>125.4</v>
          </cell>
          <cell r="C692">
            <v>0.29360013962744347</v>
          </cell>
          <cell r="D692">
            <v>0.11706544642242563</v>
          </cell>
        </row>
        <row r="693">
          <cell r="A693">
            <v>125.5</v>
          </cell>
          <cell r="C693">
            <v>0.30038597636335851</v>
          </cell>
          <cell r="D693">
            <v>0.11967568779416674</v>
          </cell>
        </row>
        <row r="694">
          <cell r="A694">
            <v>125.6</v>
          </cell>
          <cell r="C694">
            <v>0.3071832902112952</v>
          </cell>
          <cell r="D694">
            <v>0.12228634164462389</v>
          </cell>
        </row>
        <row r="695">
          <cell r="A695">
            <v>125.7</v>
          </cell>
          <cell r="C695">
            <v>0.31399205660085627</v>
          </cell>
          <cell r="D695">
            <v>0.12489739721593328</v>
          </cell>
        </row>
        <row r="696">
          <cell r="A696">
            <v>125.8</v>
          </cell>
          <cell r="C696">
            <v>0.32081225104480282</v>
          </cell>
          <cell r="D696">
            <v>0.1275088438174892</v>
          </cell>
        </row>
        <row r="697">
          <cell r="A697">
            <v>125.9</v>
          </cell>
          <cell r="C697">
            <v>0.32764384913858891</v>
          </cell>
          <cell r="D697">
            <v>0.130120670825492</v>
          </cell>
        </row>
        <row r="698">
          <cell r="A698">
            <v>126</v>
          </cell>
          <cell r="C698">
            <v>0.33448682656021944</v>
          </cell>
          <cell r="D698">
            <v>0.13273286768262677</v>
          </cell>
        </row>
        <row r="699">
          <cell r="A699">
            <v>126.1</v>
          </cell>
          <cell r="C699">
            <v>0.34134115906978124</v>
          </cell>
          <cell r="D699">
            <v>0.1353454238976135</v>
          </cell>
        </row>
        <row r="700">
          <cell r="A700">
            <v>126.2</v>
          </cell>
          <cell r="C700">
            <v>0.34820682250911972</v>
          </cell>
          <cell r="D700">
            <v>0.13795832904481764</v>
          </cell>
        </row>
        <row r="701">
          <cell r="A701">
            <v>126.3</v>
          </cell>
          <cell r="C701">
            <v>0.35508379280158664</v>
          </cell>
          <cell r="D701">
            <v>0.14057157276389021</v>
          </cell>
        </row>
        <row r="702">
          <cell r="A702">
            <v>126.4</v>
          </cell>
          <cell r="C702">
            <v>0.36197204595164578</v>
          </cell>
          <cell r="D702">
            <v>0.14318514475935354</v>
          </cell>
        </row>
        <row r="703">
          <cell r="A703">
            <v>126.5</v>
          </cell>
          <cell r="C703">
            <v>0.36887155804456739</v>
          </cell>
          <cell r="D703">
            <v>0.14579903480022427</v>
          </cell>
        </row>
        <row r="704">
          <cell r="A704">
            <v>126.6</v>
          </cell>
          <cell r="C704">
            <v>0.37578230524612621</v>
          </cell>
          <cell r="D704">
            <v>0.1484132327196391</v>
          </cell>
        </row>
        <row r="705">
          <cell r="A705">
            <v>126.7</v>
          </cell>
          <cell r="C705">
            <v>0.38270426380227462</v>
          </cell>
          <cell r="D705">
            <v>0.15102772841447301</v>
          </cell>
        </row>
        <row r="706">
          <cell r="A706">
            <v>126.8</v>
          </cell>
          <cell r="C706">
            <v>0.3896374100387483</v>
          </cell>
          <cell r="D706">
            <v>0.1536425118449323</v>
          </cell>
        </row>
        <row r="707">
          <cell r="A707">
            <v>126.9</v>
          </cell>
          <cell r="C707">
            <v>0.39658172036089923</v>
          </cell>
          <cell r="D707">
            <v>0.15625757303423923</v>
          </cell>
        </row>
        <row r="708">
          <cell r="A708">
            <v>127</v>
          </cell>
          <cell r="C708">
            <v>0.40353717125321253</v>
          </cell>
          <cell r="D708">
            <v>0.15887290206819391</v>
          </cell>
        </row>
        <row r="709">
          <cell r="A709">
            <v>127.1</v>
          </cell>
          <cell r="C709">
            <v>0.41050373927915018</v>
          </cell>
          <cell r="D709">
            <v>0.16148848909486632</v>
          </cell>
        </row>
        <row r="710">
          <cell r="A710">
            <v>127.2</v>
          </cell>
          <cell r="C710">
            <v>0.4174814010806891</v>
          </cell>
          <cell r="D710">
            <v>0.16410432432417024</v>
          </cell>
        </row>
        <row r="711">
          <cell r="A711">
            <v>127.3</v>
          </cell>
          <cell r="C711">
            <v>0.42447013337809736</v>
          </cell>
          <cell r="D711">
            <v>0.16672039802753236</v>
          </cell>
        </row>
        <row r="712">
          <cell r="A712">
            <v>127.4</v>
          </cell>
          <cell r="C712">
            <v>0.43146991296961801</v>
          </cell>
          <cell r="D712">
            <v>0.1693367005375267</v>
          </cell>
        </row>
        <row r="713">
          <cell r="A713">
            <v>127.5</v>
          </cell>
          <cell r="C713">
            <v>0.43848071673112088</v>
          </cell>
          <cell r="D713">
            <v>0.17195322224749837</v>
          </cell>
        </row>
        <row r="714">
          <cell r="A714">
            <v>127.6</v>
          </cell>
          <cell r="C714">
            <v>0.44550252161587167</v>
          </cell>
          <cell r="D714">
            <v>0.17456995361123498</v>
          </cell>
        </row>
        <row r="715">
          <cell r="A715">
            <v>127.7</v>
          </cell>
          <cell r="C715">
            <v>0.45253530465409497</v>
          </cell>
          <cell r="D715">
            <v>0.1771868851425587</v>
          </cell>
        </row>
        <row r="716">
          <cell r="A716">
            <v>127.8</v>
          </cell>
          <cell r="C716">
            <v>0.45957904295282148</v>
          </cell>
          <cell r="D716">
            <v>0.17980400741503189</v>
          </cell>
        </row>
        <row r="717">
          <cell r="A717">
            <v>127.9</v>
          </cell>
          <cell r="C717">
            <v>0.46663371369544748</v>
          </cell>
          <cell r="D717">
            <v>0.18242131106155099</v>
          </cell>
        </row>
        <row r="718">
          <cell r="A718">
            <v>128</v>
          </cell>
          <cell r="C718">
            <v>0.4736992941415572</v>
          </cell>
          <cell r="D718">
            <v>0.18503878677404578</v>
          </cell>
        </row>
        <row r="719">
          <cell r="A719">
            <v>128.1</v>
          </cell>
          <cell r="C719">
            <v>0.48077576162653202</v>
          </cell>
          <cell r="D719">
            <v>0.18765642530309604</v>
          </cell>
        </row>
        <row r="720">
          <cell r="A720">
            <v>128.19999999999999</v>
          </cell>
          <cell r="C720">
            <v>0.48786309356128044</v>
          </cell>
          <cell r="D720">
            <v>0.19027421745759768</v>
          </cell>
        </row>
        <row r="721">
          <cell r="A721">
            <v>128.30000000000001</v>
          </cell>
          <cell r="C721">
            <v>0.4949612674319539</v>
          </cell>
          <cell r="D721">
            <v>0.19289215410442473</v>
          </cell>
        </row>
        <row r="722">
          <cell r="A722">
            <v>128.4</v>
          </cell>
          <cell r="C722">
            <v>0.50207026079961281</v>
          </cell>
          <cell r="D722">
            <v>0.19551022616807351</v>
          </cell>
        </row>
        <row r="723">
          <cell r="A723">
            <v>128.5</v>
          </cell>
          <cell r="C723">
            <v>0.50919005129999206</v>
          </cell>
          <cell r="D723">
            <v>0.19812842463034711</v>
          </cell>
        </row>
        <row r="724">
          <cell r="A724">
            <v>128.6</v>
          </cell>
          <cell r="C724">
            <v>0.51632061664317774</v>
          </cell>
          <cell r="D724">
            <v>0.20074674053000691</v>
          </cell>
        </row>
        <row r="725">
          <cell r="A725">
            <v>128.69999999999999</v>
          </cell>
          <cell r="C725">
            <v>0.52346193461327317</v>
          </cell>
          <cell r="D725">
            <v>0.2033651649624216</v>
          </cell>
        </row>
        <row r="726">
          <cell r="A726">
            <v>128.80000000000001</v>
          </cell>
          <cell r="C726">
            <v>0.53061398306817509</v>
          </cell>
          <cell r="D726">
            <v>0.20598368907926048</v>
          </cell>
        </row>
        <row r="727">
          <cell r="A727">
            <v>128.9</v>
          </cell>
          <cell r="C727">
            <v>0.53777673993927166</v>
          </cell>
          <cell r="D727">
            <v>0.20860230408815814</v>
          </cell>
        </row>
        <row r="728">
          <cell r="A728">
            <v>129</v>
          </cell>
          <cell r="C728">
            <v>0.54495018323108724</v>
          </cell>
          <cell r="D728">
            <v>0.2112210012523594</v>
          </cell>
        </row>
        <row r="729">
          <cell r="A729">
            <v>129.1</v>
          </cell>
          <cell r="C729">
            <v>0.55213429102110823</v>
          </cell>
          <cell r="D729">
            <v>0.21383977189043696</v>
          </cell>
        </row>
        <row r="730">
          <cell r="A730">
            <v>129.19999999999999</v>
          </cell>
          <cell r="C730">
            <v>0.55932904145942075</v>
          </cell>
          <cell r="D730">
            <v>0.21645860737593683</v>
          </cell>
        </row>
        <row r="731">
          <cell r="A731">
            <v>129.30000000000001</v>
          </cell>
          <cell r="C731">
            <v>0.56653441276841221</v>
          </cell>
          <cell r="D731">
            <v>0.21907749913705032</v>
          </cell>
        </row>
        <row r="732">
          <cell r="A732">
            <v>129.4</v>
          </cell>
          <cell r="C732">
            <v>0.57375038324258298</v>
          </cell>
          <cell r="D732">
            <v>0.22169643865633035</v>
          </cell>
        </row>
        <row r="733">
          <cell r="A733">
            <v>129.5</v>
          </cell>
          <cell r="C733">
            <v>0.58097693124812722</v>
          </cell>
          <cell r="D733">
            <v>0.22431541747031938</v>
          </cell>
        </row>
        <row r="734">
          <cell r="A734">
            <v>129.6</v>
          </cell>
          <cell r="C734">
            <v>0.58821403522282267</v>
          </cell>
          <cell r="D734">
            <v>0.22693442716929887</v>
          </cell>
        </row>
        <row r="735">
          <cell r="A735">
            <v>129.69999999999999</v>
          </cell>
          <cell r="C735">
            <v>0.59546167367558667</v>
          </cell>
          <cell r="D735">
            <v>0.22955345939691085</v>
          </cell>
        </row>
        <row r="736">
          <cell r="A736">
            <v>129.80000000000001</v>
          </cell>
          <cell r="C736">
            <v>0.60271982518632683</v>
          </cell>
          <cell r="D736">
            <v>0.23217250584989474</v>
          </cell>
        </row>
        <row r="737">
          <cell r="A737">
            <v>129.9</v>
          </cell>
          <cell r="C737">
            <v>0.60998846840557519</v>
          </cell>
          <cell r="D737">
            <v>0.23479155827774256</v>
          </cell>
        </row>
        <row r="738">
          <cell r="A738">
            <v>130</v>
          </cell>
          <cell r="C738">
            <v>0.61726758205425369</v>
          </cell>
          <cell r="D738">
            <v>0.23741060848240528</v>
          </cell>
        </row>
        <row r="739">
          <cell r="A739">
            <v>130.1</v>
          </cell>
          <cell r="C739">
            <v>0.62455714492343972</v>
          </cell>
          <cell r="D739">
            <v>0.24002964831800144</v>
          </cell>
        </row>
        <row r="740">
          <cell r="A740">
            <v>130.19999999999999</v>
          </cell>
          <cell r="C740">
            <v>0.63185713587401082</v>
          </cell>
          <cell r="D740">
            <v>0.24264866969048038</v>
          </cell>
        </row>
        <row r="741">
          <cell r="A741">
            <v>130.30000000000001</v>
          </cell>
          <cell r="C741">
            <v>0.63916753383642799</v>
          </cell>
          <cell r="D741">
            <v>0.24526766455733995</v>
          </cell>
        </row>
        <row r="742">
          <cell r="A742">
            <v>130.4</v>
          </cell>
          <cell r="C742">
            <v>0.64648831781046567</v>
          </cell>
          <cell r="D742">
            <v>0.24788662492732577</v>
          </cell>
        </row>
        <row r="743">
          <cell r="A743">
            <v>130.5</v>
          </cell>
          <cell r="C743">
            <v>0.65381946686493464</v>
          </cell>
          <cell r="D743">
            <v>0.25050554286012822</v>
          </cell>
        </row>
        <row r="744">
          <cell r="A744">
            <v>130.6</v>
          </cell>
          <cell r="C744">
            <v>0.6611609601374191</v>
          </cell>
          <cell r="D744">
            <v>0.25312441046608697</v>
          </cell>
        </row>
        <row r="745">
          <cell r="A745">
            <v>130.69999999999999</v>
          </cell>
          <cell r="C745">
            <v>0.66851277683399246</v>
          </cell>
          <cell r="D745">
            <v>0.2557432199058885</v>
          </cell>
        </row>
        <row r="746">
          <cell r="A746">
            <v>130.80000000000001</v>
          </cell>
          <cell r="C746">
            <v>0.67587489622897579</v>
          </cell>
          <cell r="D746">
            <v>0.25836196339028122</v>
          </cell>
        </row>
        <row r="747">
          <cell r="A747">
            <v>130.9</v>
          </cell>
          <cell r="C747">
            <v>0.68324729766466774</v>
          </cell>
          <cell r="D747">
            <v>0.26098063317978143</v>
          </cell>
        </row>
        <row r="748">
          <cell r="A748">
            <v>131</v>
          </cell>
          <cell r="C748">
            <v>0.69062996055107817</v>
          </cell>
          <cell r="D748">
            <v>0.26359922158438098</v>
          </cell>
        </row>
        <row r="749">
          <cell r="A749">
            <v>131.1</v>
          </cell>
          <cell r="C749">
            <v>0.69802286436571137</v>
          </cell>
          <cell r="D749">
            <v>0.26621772096327667</v>
          </cell>
        </row>
        <row r="750">
          <cell r="A750">
            <v>131.19999999999999</v>
          </cell>
          <cell r="C750">
            <v>0.70542598865321438</v>
          </cell>
          <cell r="D750">
            <v>0.26883612372454818</v>
          </cell>
        </row>
        <row r="751">
          <cell r="A751">
            <v>131.30000000000001</v>
          </cell>
          <cell r="C751">
            <v>0.71283931302519221</v>
          </cell>
          <cell r="D751">
            <v>0.2714544223249018</v>
          </cell>
        </row>
        <row r="752">
          <cell r="A752">
            <v>131.4</v>
          </cell>
          <cell r="C752">
            <v>0.72026281715995921</v>
          </cell>
          <cell r="D752">
            <v>0.27407260926939087</v>
          </cell>
        </row>
        <row r="753">
          <cell r="A753">
            <v>131.5</v>
          </cell>
          <cell r="C753">
            <v>0.72769648080221572</v>
          </cell>
          <cell r="D753">
            <v>0.27669067711110862</v>
          </cell>
        </row>
        <row r="754">
          <cell r="A754">
            <v>131.6</v>
          </cell>
          <cell r="C754">
            <v>0.73514028376286333</v>
          </cell>
          <cell r="D754">
            <v>0.27930861845093591</v>
          </cell>
        </row>
        <row r="755">
          <cell r="A755">
            <v>131.69999999999999</v>
          </cell>
          <cell r="C755">
            <v>0.74259420591872782</v>
          </cell>
          <cell r="D755">
            <v>0.28192642593725431</v>
          </cell>
        </row>
        <row r="756">
          <cell r="A756">
            <v>131.80000000000001</v>
          </cell>
          <cell r="C756">
            <v>0.75005822721226778</v>
          </cell>
          <cell r="D756">
            <v>0.28454409226565541</v>
          </cell>
        </row>
        <row r="757">
          <cell r="A757">
            <v>131.9</v>
          </cell>
          <cell r="C757">
            <v>0.75753232765140766</v>
          </cell>
          <cell r="D757">
            <v>0.28716161017869885</v>
          </cell>
        </row>
        <row r="758">
          <cell r="A758">
            <v>132</v>
          </cell>
          <cell r="C758">
            <v>0.76501648730918248</v>
          </cell>
          <cell r="D758">
            <v>0.28977897246559942</v>
          </cell>
        </row>
        <row r="759">
          <cell r="A759">
            <v>132.1</v>
          </cell>
          <cell r="C759">
            <v>0.77251068632361708</v>
          </cell>
          <cell r="D759">
            <v>0.29239617196200496</v>
          </cell>
        </row>
        <row r="760">
          <cell r="A760">
            <v>132.19999999999999</v>
          </cell>
          <cell r="C760">
            <v>0.78001490489733882</v>
          </cell>
          <cell r="D760">
            <v>0.29501320154967431</v>
          </cell>
        </row>
        <row r="761">
          <cell r="A761">
            <v>132.30000000000001</v>
          </cell>
          <cell r="C761">
            <v>0.78752912329746749</v>
          </cell>
          <cell r="D761">
            <v>0.29763005415626131</v>
          </cell>
        </row>
        <row r="762">
          <cell r="A762">
            <v>132.4</v>
          </cell>
          <cell r="C762">
            <v>0.79505332185524935</v>
          </cell>
          <cell r="D762">
            <v>0.30024672275500353</v>
          </cell>
        </row>
        <row r="763">
          <cell r="A763">
            <v>132.5</v>
          </cell>
          <cell r="C763">
            <v>0.80258748096587595</v>
          </cell>
          <cell r="D763">
            <v>0.3028632003644815</v>
          </cell>
        </row>
        <row r="764">
          <cell r="A764">
            <v>132.6</v>
          </cell>
          <cell r="C764">
            <v>0.81013158108829586</v>
          </cell>
          <cell r="D764">
            <v>0.30547948004837705</v>
          </cell>
        </row>
        <row r="765">
          <cell r="A765">
            <v>132.69999999999999</v>
          </cell>
          <cell r="C765">
            <v>0.81768560274482027</v>
          </cell>
          <cell r="D765">
            <v>0.30809555491515461</v>
          </cell>
        </row>
        <row r="766">
          <cell r="A766">
            <v>132.80000000000001</v>
          </cell>
          <cell r="C766">
            <v>0.82524952652103423</v>
          </cell>
          <cell r="D766">
            <v>0.31071141811785924</v>
          </cell>
        </row>
        <row r="767">
          <cell r="A767">
            <v>132.9</v>
          </cell>
          <cell r="C767">
            <v>0.83282333306547685</v>
          </cell>
          <cell r="D767">
            <v>0.31332706285382872</v>
          </cell>
        </row>
        <row r="768">
          <cell r="A768">
            <v>133</v>
          </cell>
          <cell r="C768">
            <v>0.84040700308943173</v>
          </cell>
          <cell r="D768">
            <v>0.315942482364448</v>
          </cell>
        </row>
        <row r="769">
          <cell r="A769">
            <v>133.1</v>
          </cell>
          <cell r="C769">
            <v>0.84800051736668536</v>
          </cell>
          <cell r="D769">
            <v>0.3185576699348931</v>
          </cell>
        </row>
        <row r="770">
          <cell r="A770">
            <v>133.19999999999999</v>
          </cell>
          <cell r="C770">
            <v>0.85560385673326422</v>
          </cell>
          <cell r="D770">
            <v>0.321172618893868</v>
          </cell>
        </row>
        <row r="771">
          <cell r="A771">
            <v>133.30000000000001</v>
          </cell>
          <cell r="C771">
            <v>0.8632170020872465</v>
          </cell>
          <cell r="D771">
            <v>0.32378732261337073</v>
          </cell>
        </row>
        <row r="772">
          <cell r="A772">
            <v>133.4</v>
          </cell>
          <cell r="C772">
            <v>0.8708399343884885</v>
          </cell>
          <cell r="D772">
            <v>0.32640177450842894</v>
          </cell>
        </row>
        <row r="773">
          <cell r="A773">
            <v>133.5</v>
          </cell>
          <cell r="C773">
            <v>0.87847263465840797</v>
          </cell>
          <cell r="D773">
            <v>0.3290159680368569</v>
          </cell>
        </row>
        <row r="774">
          <cell r="A774">
            <v>133.6</v>
          </cell>
          <cell r="C774">
            <v>0.88611508397978511</v>
          </cell>
          <cell r="D774">
            <v>0.33162989669902138</v>
          </cell>
        </row>
        <row r="775">
          <cell r="A775">
            <v>133.69999999999999</v>
          </cell>
          <cell r="C775">
            <v>0.89376726349645708</v>
          </cell>
          <cell r="D775">
            <v>0.33424355403756811</v>
          </cell>
        </row>
        <row r="776">
          <cell r="A776">
            <v>133.80000000000001</v>
          </cell>
          <cell r="C776">
            <v>0.90142915441315097</v>
          </cell>
          <cell r="D776">
            <v>0.33685693363720137</v>
          </cell>
        </row>
        <row r="777">
          <cell r="A777">
            <v>133.9</v>
          </cell>
          <cell r="C777">
            <v>0.90910073799524582</v>
          </cell>
          <cell r="D777">
            <v>0.3394700291244383</v>
          </cell>
        </row>
        <row r="778">
          <cell r="A778">
            <v>134</v>
          </cell>
          <cell r="C778">
            <v>0.91678199556850615</v>
          </cell>
          <cell r="D778">
            <v>0.34208283416735302</v>
          </cell>
        </row>
        <row r="779">
          <cell r="A779">
            <v>134.1</v>
          </cell>
          <cell r="C779">
            <v>0.9244729085189114</v>
          </cell>
          <cell r="D779">
            <v>0.34469534247535849</v>
          </cell>
        </row>
        <row r="780">
          <cell r="A780">
            <v>134.19999999999999</v>
          </cell>
          <cell r="C780">
            <v>0.93217345829238951</v>
          </cell>
          <cell r="D780">
            <v>0.3473075477989529</v>
          </cell>
        </row>
        <row r="781">
          <cell r="A781">
            <v>134.30000000000001</v>
          </cell>
          <cell r="C781">
            <v>0.93988362639461442</v>
          </cell>
          <cell r="D781">
            <v>0.34991944392949159</v>
          </cell>
        </row>
        <row r="782">
          <cell r="A782">
            <v>134.4</v>
          </cell>
          <cell r="C782">
            <v>0.94760339439077512</v>
          </cell>
          <cell r="D782">
            <v>0.35253102469894904</v>
          </cell>
        </row>
        <row r="783">
          <cell r="A783">
            <v>134.5</v>
          </cell>
          <cell r="C783">
            <v>0.95533274390531986</v>
          </cell>
          <cell r="D783">
            <v>0.35514228397967279</v>
          </cell>
        </row>
        <row r="784">
          <cell r="A784">
            <v>134.6</v>
          </cell>
          <cell r="C784">
            <v>0.96307165662184246</v>
          </cell>
          <cell r="D784">
            <v>0.35775321568419111</v>
          </cell>
        </row>
        <row r="785">
          <cell r="A785">
            <v>134.69999999999999</v>
          </cell>
          <cell r="C785">
            <v>0.97082011428270931</v>
          </cell>
          <cell r="D785">
            <v>0.36036381376492554</v>
          </cell>
        </row>
        <row r="786">
          <cell r="A786">
            <v>134.80000000000001</v>
          </cell>
          <cell r="C786">
            <v>0.97857809868898116</v>
          </cell>
          <cell r="D786">
            <v>0.36297407221401373</v>
          </cell>
        </row>
        <row r="787">
          <cell r="A787">
            <v>134.9</v>
          </cell>
          <cell r="C787">
            <v>0.98634559170008629</v>
          </cell>
          <cell r="D787">
            <v>0.36558398506304163</v>
          </cell>
        </row>
        <row r="788">
          <cell r="A788">
            <v>135</v>
          </cell>
          <cell r="C788">
            <v>0.99412257523366776</v>
          </cell>
          <cell r="D788">
            <v>0.36819354638283991</v>
          </cell>
        </row>
        <row r="789">
          <cell r="A789">
            <v>135.1</v>
          </cell>
          <cell r="C789">
            <v>1.0019090312653844</v>
          </cell>
          <cell r="D789">
            <v>0.37080275028326593</v>
          </cell>
        </row>
        <row r="790">
          <cell r="A790">
            <v>135.19999999999999</v>
          </cell>
          <cell r="C790">
            <v>1.0097049418285806</v>
          </cell>
          <cell r="D790">
            <v>0.37341159091293663</v>
          </cell>
        </row>
        <row r="791">
          <cell r="A791">
            <v>135.30000000000001</v>
          </cell>
          <cell r="C791">
            <v>1.0175102890142256</v>
          </cell>
          <cell r="D791">
            <v>0.37602006245906339</v>
          </cell>
        </row>
        <row r="792">
          <cell r="A792">
            <v>135.4</v>
          </cell>
          <cell r="C792">
            <v>1.0253250549705903</v>
          </cell>
          <cell r="D792">
            <v>0.37862815914718995</v>
          </cell>
        </row>
        <row r="793">
          <cell r="A793">
            <v>135.5</v>
          </cell>
          <cell r="C793">
            <v>1.0331492219030913</v>
          </cell>
          <cell r="D793">
            <v>0.38123587524099312</v>
          </cell>
        </row>
        <row r="794">
          <cell r="A794">
            <v>135.6</v>
          </cell>
          <cell r="C794">
            <v>1.0409827720740452</v>
          </cell>
          <cell r="D794">
            <v>0.3838432050420521</v>
          </cell>
        </row>
        <row r="795">
          <cell r="A795">
            <v>135.69999999999999</v>
          </cell>
          <cell r="C795">
            <v>1.0488256878024842</v>
          </cell>
          <cell r="D795">
            <v>0.38645014288964047</v>
          </cell>
        </row>
        <row r="796">
          <cell r="A796">
            <v>135.80000000000001</v>
          </cell>
          <cell r="C796">
            <v>1.056677951463918</v>
          </cell>
          <cell r="D796">
            <v>0.38905668316049996</v>
          </cell>
        </row>
        <row r="797">
          <cell r="A797">
            <v>135.9</v>
          </cell>
          <cell r="C797">
            <v>1.0645395454901454</v>
          </cell>
          <cell r="D797">
            <v>0.3916628202686333</v>
          </cell>
        </row>
        <row r="798">
          <cell r="A798">
            <v>136</v>
          </cell>
          <cell r="C798">
            <v>1.0724104523690627</v>
          </cell>
          <cell r="D798">
            <v>0.39426854866509659</v>
          </cell>
        </row>
        <row r="799">
          <cell r="A799">
            <v>136.1</v>
          </cell>
          <cell r="C799">
            <v>1.0802906546444326</v>
          </cell>
          <cell r="D799">
            <v>0.39687386283777837</v>
          </cell>
        </row>
        <row r="800">
          <cell r="A800">
            <v>136.19999999999999</v>
          </cell>
          <cell r="C800">
            <v>1.088180134915671</v>
          </cell>
          <cell r="D800">
            <v>0.39947875731118615</v>
          </cell>
        </row>
        <row r="801">
          <cell r="A801">
            <v>136.30000000000001</v>
          </cell>
          <cell r="C801">
            <v>1.0960788758376587</v>
          </cell>
          <cell r="D801">
            <v>0.40208322664624307</v>
          </cell>
        </row>
        <row r="802">
          <cell r="A802">
            <v>136.4</v>
          </cell>
          <cell r="C802">
            <v>1.1039868601205534</v>
          </cell>
          <cell r="D802">
            <v>0.40468726544008554</v>
          </cell>
        </row>
        <row r="803">
          <cell r="A803">
            <v>136.5</v>
          </cell>
          <cell r="C803">
            <v>1.1119040705295404</v>
          </cell>
          <cell r="D803">
            <v>0.407290868325839</v>
          </cell>
        </row>
        <row r="804">
          <cell r="A804">
            <v>136.6</v>
          </cell>
          <cell r="C804">
            <v>1.1198304898846771</v>
          </cell>
          <cell r="D804">
            <v>0.40989402997242941</v>
          </cell>
        </row>
        <row r="805">
          <cell r="A805">
            <v>136.69999999999999</v>
          </cell>
          <cell r="C805">
            <v>1.1277661010606721</v>
          </cell>
          <cell r="D805">
            <v>0.41249674508437167</v>
          </cell>
        </row>
        <row r="806">
          <cell r="A806">
            <v>136.80000000000001</v>
          </cell>
          <cell r="C806">
            <v>1.1357108869866792</v>
          </cell>
          <cell r="D806">
            <v>0.415099008401564</v>
          </cell>
        </row>
        <row r="807">
          <cell r="A807">
            <v>136.9</v>
          </cell>
          <cell r="C807">
            <v>1.1436648306461166</v>
          </cell>
          <cell r="D807">
            <v>0.41770081469909298</v>
          </cell>
        </row>
        <row r="808">
          <cell r="A808">
            <v>137</v>
          </cell>
          <cell r="C808">
            <v>1.1516279150764035</v>
          </cell>
          <cell r="D808">
            <v>0.42030215878700855</v>
          </cell>
        </row>
        <row r="809">
          <cell r="A809">
            <v>137.1</v>
          </cell>
          <cell r="C809">
            <v>1.1596001233689215</v>
          </cell>
          <cell r="D809">
            <v>0.42290303551018293</v>
          </cell>
        </row>
        <row r="810">
          <cell r="A810">
            <v>137.19999999999999</v>
          </cell>
          <cell r="C810">
            <v>1.1675814386686199</v>
          </cell>
          <cell r="D810">
            <v>0.42550343974803934</v>
          </cell>
        </row>
        <row r="811">
          <cell r="A811">
            <v>137.30000000000001</v>
          </cell>
          <cell r="C811">
            <v>1.1755718441739589</v>
          </cell>
          <cell r="D811">
            <v>0.42810336641440594</v>
          </cell>
        </row>
        <row r="812">
          <cell r="A812">
            <v>137.4</v>
          </cell>
          <cell r="C812">
            <v>1.1835713231366469</v>
          </cell>
          <cell r="D812">
            <v>0.43070281045729508</v>
          </cell>
        </row>
        <row r="813">
          <cell r="A813">
            <v>137.5</v>
          </cell>
          <cell r="C813">
            <v>1.1915798588614628</v>
          </cell>
          <cell r="D813">
            <v>0.43330176685871374</v>
          </cell>
        </row>
        <row r="814">
          <cell r="A814">
            <v>137.6</v>
          </cell>
          <cell r="C814">
            <v>1.1995974347061136</v>
          </cell>
          <cell r="D814">
            <v>0.43590023063448896</v>
          </cell>
        </row>
        <row r="815">
          <cell r="A815">
            <v>137.69999999999999</v>
          </cell>
          <cell r="C815">
            <v>1.2076240340809434</v>
          </cell>
          <cell r="D815">
            <v>0.43849819683403907</v>
          </cell>
        </row>
        <row r="816">
          <cell r="A816">
            <v>137.80000000000001</v>
          </cell>
          <cell r="C816">
            <v>1.2156596404488198</v>
          </cell>
          <cell r="D816">
            <v>0.44109566054021032</v>
          </cell>
        </row>
        <row r="817">
          <cell r="A817">
            <v>137.9</v>
          </cell>
          <cell r="C817">
            <v>1.2237042373249132</v>
          </cell>
          <cell r="D817">
            <v>0.44369261686907657</v>
          </cell>
        </row>
        <row r="818">
          <cell r="A818">
            <v>138</v>
          </cell>
          <cell r="C818">
            <v>1.2317578082765301</v>
          </cell>
          <cell r="D818">
            <v>0.44628906096975729</v>
          </cell>
        </row>
        <row r="819">
          <cell r="A819">
            <v>138.1</v>
          </cell>
          <cell r="C819">
            <v>1.2398203369229002</v>
          </cell>
          <cell r="D819">
            <v>0.44888498802422167</v>
          </cell>
        </row>
        <row r="820">
          <cell r="A820">
            <v>138.19999999999999</v>
          </cell>
          <cell r="C820">
            <v>1.2478918069349874</v>
          </cell>
          <cell r="D820">
            <v>0.4514803932471011</v>
          </cell>
        </row>
        <row r="821">
          <cell r="A821">
            <v>138.30000000000001</v>
          </cell>
          <cell r="C821">
            <v>1.2559722020353057</v>
          </cell>
          <cell r="D821">
            <v>0.45407527188550456</v>
          </cell>
        </row>
        <row r="822">
          <cell r="A822">
            <v>138.4</v>
          </cell>
          <cell r="C822">
            <v>1.2640615059977485</v>
          </cell>
          <cell r="D822">
            <v>0.45666961921883975</v>
          </cell>
        </row>
        <row r="823">
          <cell r="A823">
            <v>138.5</v>
          </cell>
          <cell r="C823">
            <v>1.272159702647393</v>
          </cell>
          <cell r="D823">
            <v>0.45926343055862562</v>
          </cell>
        </row>
        <row r="824">
          <cell r="A824">
            <v>138.6</v>
          </cell>
          <cell r="C824">
            <v>1.2802667758603334</v>
          </cell>
          <cell r="D824">
            <v>0.46185670124831657</v>
          </cell>
        </row>
        <row r="825">
          <cell r="A825">
            <v>138.69999999999999</v>
          </cell>
          <cell r="C825">
            <v>1.2883827095634359</v>
          </cell>
          <cell r="D825">
            <v>0.4644494266630988</v>
          </cell>
        </row>
        <row r="826">
          <cell r="A826">
            <v>138.80000000000001</v>
          </cell>
          <cell r="C826">
            <v>1.2965074877342424</v>
          </cell>
          <cell r="D826">
            <v>0.4670416022097415</v>
          </cell>
        </row>
        <row r="827">
          <cell r="A827">
            <v>138.9</v>
          </cell>
          <cell r="C827">
            <v>1.3046410944007221</v>
          </cell>
          <cell r="D827">
            <v>0.46963322332639379</v>
          </cell>
        </row>
        <row r="828">
          <cell r="A828">
            <v>139</v>
          </cell>
          <cell r="C828">
            <v>1.3127835136411115</v>
          </cell>
          <cell r="D828">
            <v>0.47222428548241413</v>
          </cell>
        </row>
        <row r="829">
          <cell r="A829">
            <v>139.1</v>
          </cell>
          <cell r="C829">
            <v>1.320934729583751</v>
          </cell>
          <cell r="D829">
            <v>0.47481478417819956</v>
          </cell>
        </row>
        <row r="830">
          <cell r="A830">
            <v>139.19999999999999</v>
          </cell>
          <cell r="C830">
            <v>1.3290947264068791</v>
          </cell>
          <cell r="D830">
            <v>0.4774047149449997</v>
          </cell>
        </row>
        <row r="831">
          <cell r="A831">
            <v>139.30000000000001</v>
          </cell>
          <cell r="C831">
            <v>1.337263488338472</v>
          </cell>
          <cell r="D831">
            <v>0.47999407334474942</v>
          </cell>
        </row>
        <row r="832">
          <cell r="A832">
            <v>139.4</v>
          </cell>
          <cell r="C832">
            <v>1.3454409996560521</v>
          </cell>
          <cell r="D832">
            <v>0.48258285496988951</v>
          </cell>
        </row>
        <row r="833">
          <cell r="A833">
            <v>139.5</v>
          </cell>
          <cell r="C833">
            <v>1.3536272446864785</v>
          </cell>
          <cell r="D833">
            <v>0.48517105544318229</v>
          </cell>
        </row>
        <row r="834">
          <cell r="A834">
            <v>139.6</v>
          </cell>
          <cell r="C834">
            <v>1.361822207805897</v>
          </cell>
          <cell r="D834">
            <v>0.48775867041758497</v>
          </cell>
        </row>
        <row r="835">
          <cell r="A835">
            <v>139.69999999999999</v>
          </cell>
          <cell r="C835">
            <v>1.3700258734393849</v>
          </cell>
          <cell r="D835">
            <v>0.49034569557601471</v>
          </cell>
        </row>
        <row r="836">
          <cell r="A836">
            <v>139.80000000000001</v>
          </cell>
          <cell r="C836">
            <v>1.3782382260609403</v>
          </cell>
          <cell r="D836">
            <v>0.49293212663123759</v>
          </cell>
        </row>
        <row r="837">
          <cell r="A837">
            <v>139.9</v>
          </cell>
          <cell r="C837">
            <v>1.3864592501931696</v>
          </cell>
          <cell r="D837">
            <v>0.49551795932565029</v>
          </cell>
        </row>
        <row r="838">
          <cell r="A838">
            <v>140</v>
          </cell>
          <cell r="C838">
            <v>1.3946889304071881</v>
          </cell>
          <cell r="D838">
            <v>0.49810318943113857</v>
          </cell>
        </row>
        <row r="839">
          <cell r="A839">
            <v>140.1</v>
          </cell>
          <cell r="C839">
            <v>1.4029272513225131</v>
          </cell>
          <cell r="D839">
            <v>0.50068781274893392</v>
          </cell>
        </row>
        <row r="840">
          <cell r="A840">
            <v>140.19999999999999</v>
          </cell>
          <cell r="C840">
            <v>1.4111741976067051</v>
          </cell>
          <cell r="D840">
            <v>0.50327182510938129</v>
          </cell>
        </row>
        <row r="841">
          <cell r="A841">
            <v>140.30000000000001</v>
          </cell>
          <cell r="C841">
            <v>1.4194297539753826</v>
          </cell>
          <cell r="D841">
            <v>0.50585522237183977</v>
          </cell>
        </row>
        <row r="842">
          <cell r="A842">
            <v>140.4</v>
          </cell>
          <cell r="C842">
            <v>1.4276939051919477</v>
          </cell>
          <cell r="D842">
            <v>0.50843800042448273</v>
          </cell>
        </row>
        <row r="843">
          <cell r="A843">
            <v>140.5</v>
          </cell>
          <cell r="C843">
            <v>1.4359666360674517</v>
          </cell>
          <cell r="D843">
            <v>0.51102015518414645</v>
          </cell>
        </row>
        <row r="844">
          <cell r="A844">
            <v>140.6</v>
          </cell>
          <cell r="C844">
            <v>1.4442479314604348</v>
          </cell>
          <cell r="D844">
            <v>0.51360168259617178</v>
          </cell>
        </row>
        <row r="845">
          <cell r="A845">
            <v>140.69999999999999</v>
          </cell>
          <cell r="C845">
            <v>1.45253777627671</v>
          </cell>
          <cell r="D845">
            <v>0.51618257863422534</v>
          </cell>
        </row>
        <row r="846">
          <cell r="A846">
            <v>140.80000000000001</v>
          </cell>
          <cell r="C846">
            <v>1.4608361554692593</v>
          </cell>
          <cell r="D846">
            <v>0.51876283930016309</v>
          </cell>
        </row>
        <row r="847">
          <cell r="A847">
            <v>140.9</v>
          </cell>
          <cell r="C847">
            <v>1.4691430540380068</v>
          </cell>
          <cell r="D847">
            <v>0.52134246062384915</v>
          </cell>
        </row>
        <row r="848">
          <cell r="A848">
            <v>141</v>
          </cell>
          <cell r="C848">
            <v>1.477458457029698</v>
          </cell>
          <cell r="D848">
            <v>0.52392143866301344</v>
          </cell>
        </row>
        <row r="849">
          <cell r="A849">
            <v>141.1</v>
          </cell>
          <cell r="C849">
            <v>1.4857823495377325</v>
          </cell>
          <cell r="D849">
            <v>0.52649976950309441</v>
          </cell>
        </row>
        <row r="850">
          <cell r="A850">
            <v>141.19999999999999</v>
          </cell>
          <cell r="C850">
            <v>1.4941147167019615</v>
          </cell>
          <cell r="D850">
            <v>0.52907744925706857</v>
          </cell>
        </row>
        <row r="851">
          <cell r="A851">
            <v>141.30000000000001</v>
          </cell>
          <cell r="C851">
            <v>1.5024555437085496</v>
          </cell>
          <cell r="D851">
            <v>0.53165447406530408</v>
          </cell>
        </row>
        <row r="852">
          <cell r="A852">
            <v>141.4</v>
          </cell>
          <cell r="C852">
            <v>1.5108048157898395</v>
          </cell>
          <cell r="D852">
            <v>0.5342308400954171</v>
          </cell>
        </row>
        <row r="853">
          <cell r="A853">
            <v>141.5</v>
          </cell>
          <cell r="C853">
            <v>1.5191625182241069</v>
          </cell>
          <cell r="D853">
            <v>0.53680654354208723</v>
          </cell>
        </row>
        <row r="854">
          <cell r="A854">
            <v>141.6</v>
          </cell>
          <cell r="C854">
            <v>1.5275286363354965</v>
          </cell>
          <cell r="D854">
            <v>0.53938158062694086</v>
          </cell>
        </row>
        <row r="855">
          <cell r="A855">
            <v>141.69999999999999</v>
          </cell>
          <cell r="C855">
            <v>1.5359031554938092</v>
          </cell>
          <cell r="D855">
            <v>0.54195594759838017</v>
          </cell>
        </row>
        <row r="856">
          <cell r="A856">
            <v>141.80000000000001</v>
          </cell>
          <cell r="C856">
            <v>1.5442860611143132</v>
          </cell>
          <cell r="D856">
            <v>0.54452964073142207</v>
          </cell>
        </row>
        <row r="857">
          <cell r="A857">
            <v>141.9</v>
          </cell>
          <cell r="C857">
            <v>1.5526773386576807</v>
          </cell>
          <cell r="D857">
            <v>0.54710265632758304</v>
          </cell>
        </row>
        <row r="858">
          <cell r="A858">
            <v>142</v>
          </cell>
          <cell r="C858">
            <v>1.5610769736296817</v>
          </cell>
          <cell r="D858">
            <v>0.54967499071467663</v>
          </cell>
        </row>
        <row r="859">
          <cell r="A859">
            <v>142.1</v>
          </cell>
          <cell r="C859">
            <v>1.5694849515812166</v>
          </cell>
          <cell r="D859">
            <v>0.55224664024673353</v>
          </cell>
        </row>
        <row r="860">
          <cell r="A860">
            <v>142.19999999999999</v>
          </cell>
          <cell r="C860">
            <v>1.5779012581079606</v>
          </cell>
          <cell r="D860">
            <v>0.55481760130378355</v>
          </cell>
        </row>
        <row r="861">
          <cell r="A861">
            <v>142.30000000000001</v>
          </cell>
          <cell r="C861">
            <v>1.5863258788503778</v>
          </cell>
          <cell r="D861">
            <v>0.55738787029177006</v>
          </cell>
        </row>
        <row r="862">
          <cell r="A862">
            <v>142.4</v>
          </cell>
          <cell r="C862">
            <v>1.5947587994934231</v>
          </cell>
          <cell r="D862">
            <v>0.55995744364235356</v>
          </cell>
        </row>
        <row r="863">
          <cell r="A863">
            <v>142.5</v>
          </cell>
          <cell r="C863">
            <v>1.603200005766471</v>
          </cell>
          <cell r="D863">
            <v>0.56252631781279683</v>
          </cell>
        </row>
        <row r="864">
          <cell r="A864">
            <v>142.6</v>
          </cell>
          <cell r="C864">
            <v>1.6116494834431698</v>
          </cell>
          <cell r="D864">
            <v>0.56509448928582395</v>
          </cell>
        </row>
        <row r="865">
          <cell r="A865">
            <v>142.69999999999999</v>
          </cell>
          <cell r="C865">
            <v>1.6201072183412144</v>
          </cell>
          <cell r="D865">
            <v>0.56766195456945157</v>
          </cell>
        </row>
        <row r="866">
          <cell r="A866">
            <v>142.80000000000001</v>
          </cell>
          <cell r="C866">
            <v>1.628573196322268</v>
          </cell>
          <cell r="D866">
            <v>0.57022871019687249</v>
          </cell>
        </row>
        <row r="867">
          <cell r="A867">
            <v>142.9</v>
          </cell>
          <cell r="C867">
            <v>1.6370474032917635</v>
          </cell>
          <cell r="D867">
            <v>0.57279475272629921</v>
          </cell>
        </row>
        <row r="868">
          <cell r="A868">
            <v>143</v>
          </cell>
          <cell r="C868">
            <v>1.6455298251987642</v>
          </cell>
          <cell r="D868">
            <v>0.57536007874082662</v>
          </cell>
        </row>
        <row r="869">
          <cell r="A869">
            <v>143.1</v>
          </cell>
          <cell r="C869">
            <v>1.6540204480358298</v>
          </cell>
          <cell r="D869">
            <v>0.5779246848482984</v>
          </cell>
        </row>
        <row r="870">
          <cell r="A870">
            <v>143.19999999999999</v>
          </cell>
          <cell r="C870">
            <v>1.6625192578388344</v>
          </cell>
          <cell r="D870">
            <v>0.58048856768115731</v>
          </cell>
        </row>
        <row r="871">
          <cell r="A871">
            <v>143.30000000000001</v>
          </cell>
          <cell r="C871">
            <v>1.6710262406868281</v>
          </cell>
          <cell r="D871">
            <v>0.58305172389631121</v>
          </cell>
        </row>
        <row r="872">
          <cell r="A872">
            <v>143.4</v>
          </cell>
          <cell r="C872">
            <v>1.679541382701899</v>
          </cell>
          <cell r="D872">
            <v>0.58561415017499963</v>
          </cell>
        </row>
        <row r="873">
          <cell r="A873">
            <v>143.5</v>
          </cell>
          <cell r="C873">
            <v>1.6880646700489947</v>
          </cell>
          <cell r="D873">
            <v>0.58817584322264627</v>
          </cell>
        </row>
        <row r="874">
          <cell r="A874">
            <v>143.6</v>
          </cell>
          <cell r="C874">
            <v>1.696596088935852</v>
          </cell>
          <cell r="D874">
            <v>0.59073679976875071</v>
          </cell>
        </row>
        <row r="875">
          <cell r="A875">
            <v>143.69999999999999</v>
          </cell>
          <cell r="C875">
            <v>1.7051356256127299</v>
          </cell>
          <cell r="D875">
            <v>0.59329701656671185</v>
          </cell>
        </row>
        <row r="876">
          <cell r="A876">
            <v>143.80000000000001</v>
          </cell>
          <cell r="C876">
            <v>1.7136832663723425</v>
          </cell>
          <cell r="D876">
            <v>0.59585649039372124</v>
          </cell>
        </row>
        <row r="877">
          <cell r="A877">
            <v>143.9</v>
          </cell>
          <cell r="C877">
            <v>1.7222389975497201</v>
          </cell>
          <cell r="D877">
            <v>0.59841521805063247</v>
          </cell>
        </row>
        <row r="878">
          <cell r="A878">
            <v>144</v>
          </cell>
          <cell r="C878">
            <v>1.7308028055219893</v>
          </cell>
          <cell r="D878">
            <v>0.6009731963618018</v>
          </cell>
        </row>
        <row r="879">
          <cell r="A879">
            <v>144.1</v>
          </cell>
          <cell r="C879">
            <v>1.7393746767083407</v>
          </cell>
          <cell r="D879">
            <v>0.60353042217499675</v>
          </cell>
        </row>
        <row r="880">
          <cell r="A880">
            <v>144.19999999999999</v>
          </cell>
          <cell r="C880">
            <v>1.7479545975697697</v>
          </cell>
          <cell r="D880">
            <v>0.60608689236122393</v>
          </cell>
        </row>
        <row r="881">
          <cell r="A881">
            <v>144.30000000000001</v>
          </cell>
          <cell r="C881">
            <v>1.7565425546089877</v>
          </cell>
          <cell r="D881">
            <v>0.60864260381461799</v>
          </cell>
        </row>
        <row r="882">
          <cell r="A882">
            <v>144.4</v>
          </cell>
          <cell r="C882">
            <v>1.7651385343703083</v>
          </cell>
          <cell r="D882">
            <v>0.61119755345232285</v>
          </cell>
        </row>
        <row r="883">
          <cell r="A883">
            <v>144.5</v>
          </cell>
          <cell r="C883">
            <v>1.7737425234394095</v>
          </cell>
          <cell r="D883">
            <v>0.6137517382143286</v>
          </cell>
        </row>
        <row r="884">
          <cell r="A884">
            <v>144.6</v>
          </cell>
          <cell r="C884">
            <v>1.782354508443337</v>
          </cell>
          <cell r="D884">
            <v>0.61630515506339456</v>
          </cell>
        </row>
        <row r="885">
          <cell r="A885">
            <v>144.69999999999999</v>
          </cell>
          <cell r="C885">
            <v>1.7909744760501951</v>
          </cell>
          <cell r="D885">
            <v>0.61885780098486365</v>
          </cell>
        </row>
        <row r="886">
          <cell r="A886">
            <v>144.80000000000001</v>
          </cell>
          <cell r="C886">
            <v>1.7996024129691541</v>
          </cell>
          <cell r="D886">
            <v>0.62140967298658623</v>
          </cell>
        </row>
        <row r="887">
          <cell r="A887">
            <v>144.9</v>
          </cell>
          <cell r="C887">
            <v>1.8082383059501979</v>
          </cell>
          <cell r="D887">
            <v>0.623960768098757</v>
          </cell>
        </row>
        <row r="888">
          <cell r="A888">
            <v>145</v>
          </cell>
          <cell r="C888">
            <v>1.8168821417840384</v>
          </cell>
          <cell r="D888">
            <v>0.62651108337380634</v>
          </cell>
        </row>
        <row r="889">
          <cell r="A889">
            <v>145.1</v>
          </cell>
          <cell r="C889">
            <v>1.8255339073020203</v>
          </cell>
          <cell r="D889">
            <v>0.62906061588629225</v>
          </cell>
        </row>
        <row r="890">
          <cell r="A890">
            <v>145.19999999999999</v>
          </cell>
          <cell r="C890">
            <v>1.8341935893758645</v>
          </cell>
          <cell r="D890">
            <v>0.63160936273273571</v>
          </cell>
        </row>
        <row r="891">
          <cell r="A891">
            <v>145.30000000000001</v>
          </cell>
          <cell r="C891">
            <v>1.8428611749176262</v>
          </cell>
          <cell r="D891">
            <v>0.63415732103153</v>
          </cell>
        </row>
        <row r="892">
          <cell r="A892">
            <v>145.4</v>
          </cell>
          <cell r="C892">
            <v>1.8515366508795204</v>
          </cell>
          <cell r="D892">
            <v>0.63670448792280621</v>
          </cell>
        </row>
        <row r="893">
          <cell r="A893">
            <v>145.5</v>
          </cell>
          <cell r="C893">
            <v>1.8602200042538186</v>
          </cell>
          <cell r="D893">
            <v>0.63925086056832259</v>
          </cell>
        </row>
        <row r="894">
          <cell r="A894">
            <v>145.6</v>
          </cell>
          <cell r="C894">
            <v>1.8689112220726543</v>
          </cell>
          <cell r="D894">
            <v>0.64179643615132365</v>
          </cell>
        </row>
        <row r="895">
          <cell r="A895">
            <v>145.69999999999999</v>
          </cell>
          <cell r="C895">
            <v>1.8776102914079509</v>
          </cell>
          <cell r="D895">
            <v>0.64434121187644167</v>
          </cell>
        </row>
        <row r="896">
          <cell r="A896">
            <v>145.80000000000001</v>
          </cell>
          <cell r="C896">
            <v>1.8863171993712307</v>
          </cell>
          <cell r="D896">
            <v>0.64688518496955782</v>
          </cell>
        </row>
        <row r="897">
          <cell r="A897">
            <v>145.9</v>
          </cell>
          <cell r="C897">
            <v>1.8950319331135148</v>
          </cell>
          <cell r="D897">
            <v>0.64942835267769528</v>
          </cell>
        </row>
        <row r="898">
          <cell r="A898">
            <v>146.04999999999899</v>
          </cell>
          <cell r="C898">
            <v>1.9081186790521656</v>
          </cell>
          <cell r="D898">
            <v>0.65324158817260491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5"/>
  <sheetViews>
    <sheetView tabSelected="1" workbookViewId="0">
      <selection activeCell="E1" sqref="E1:J1"/>
    </sheetView>
  </sheetViews>
  <sheetFormatPr defaultRowHeight="15" x14ac:dyDescent="0.2"/>
  <cols>
    <col min="1" max="1" width="9.140625" style="20"/>
    <col min="2" max="2" width="13.28515625" style="8" customWidth="1"/>
    <col min="3" max="5" width="10.7109375" style="8" customWidth="1"/>
    <col min="6" max="6" width="9.28515625" style="8" customWidth="1"/>
    <col min="7" max="9" width="10.7109375" style="8" customWidth="1"/>
    <col min="10" max="10" width="8" style="8" customWidth="1"/>
    <col min="11" max="11" width="10.7109375" style="8" customWidth="1"/>
    <col min="12" max="16" width="9.140625" style="8"/>
    <col min="17" max="17" width="12.28515625" style="8" customWidth="1"/>
    <col min="18" max="257" width="9.140625" style="8"/>
    <col min="258" max="261" width="10.7109375" style="8" customWidth="1"/>
    <col min="262" max="262" width="8.5703125" style="8" customWidth="1"/>
    <col min="263" max="265" width="10.7109375" style="8" customWidth="1"/>
    <col min="266" max="266" width="4.42578125" style="8" customWidth="1"/>
    <col min="267" max="267" width="10.7109375" style="8" customWidth="1"/>
    <col min="268" max="513" width="9.140625" style="8"/>
    <col min="514" max="517" width="10.7109375" style="8" customWidth="1"/>
    <col min="518" max="518" width="8.5703125" style="8" customWidth="1"/>
    <col min="519" max="521" width="10.7109375" style="8" customWidth="1"/>
    <col min="522" max="522" width="4.42578125" style="8" customWidth="1"/>
    <col min="523" max="523" width="10.7109375" style="8" customWidth="1"/>
    <col min="524" max="769" width="9.140625" style="8"/>
    <col min="770" max="773" width="10.7109375" style="8" customWidth="1"/>
    <col min="774" max="774" width="8.5703125" style="8" customWidth="1"/>
    <col min="775" max="777" width="10.7109375" style="8" customWidth="1"/>
    <col min="778" max="778" width="4.42578125" style="8" customWidth="1"/>
    <col min="779" max="779" width="10.7109375" style="8" customWidth="1"/>
    <col min="780" max="1025" width="9.140625" style="8"/>
    <col min="1026" max="1029" width="10.7109375" style="8" customWidth="1"/>
    <col min="1030" max="1030" width="8.5703125" style="8" customWidth="1"/>
    <col min="1031" max="1033" width="10.7109375" style="8" customWidth="1"/>
    <col min="1034" max="1034" width="4.42578125" style="8" customWidth="1"/>
    <col min="1035" max="1035" width="10.7109375" style="8" customWidth="1"/>
    <col min="1036" max="1281" width="9.140625" style="8"/>
    <col min="1282" max="1285" width="10.7109375" style="8" customWidth="1"/>
    <col min="1286" max="1286" width="8.5703125" style="8" customWidth="1"/>
    <col min="1287" max="1289" width="10.7109375" style="8" customWidth="1"/>
    <col min="1290" max="1290" width="4.42578125" style="8" customWidth="1"/>
    <col min="1291" max="1291" width="10.7109375" style="8" customWidth="1"/>
    <col min="1292" max="1537" width="9.140625" style="8"/>
    <col min="1538" max="1541" width="10.7109375" style="8" customWidth="1"/>
    <col min="1542" max="1542" width="8.5703125" style="8" customWidth="1"/>
    <col min="1543" max="1545" width="10.7109375" style="8" customWidth="1"/>
    <col min="1546" max="1546" width="4.42578125" style="8" customWidth="1"/>
    <col min="1547" max="1547" width="10.7109375" style="8" customWidth="1"/>
    <col min="1548" max="1793" width="9.140625" style="8"/>
    <col min="1794" max="1797" width="10.7109375" style="8" customWidth="1"/>
    <col min="1798" max="1798" width="8.5703125" style="8" customWidth="1"/>
    <col min="1799" max="1801" width="10.7109375" style="8" customWidth="1"/>
    <col min="1802" max="1802" width="4.42578125" style="8" customWidth="1"/>
    <col min="1803" max="1803" width="10.7109375" style="8" customWidth="1"/>
    <col min="1804" max="2049" width="9.140625" style="8"/>
    <col min="2050" max="2053" width="10.7109375" style="8" customWidth="1"/>
    <col min="2054" max="2054" width="8.5703125" style="8" customWidth="1"/>
    <col min="2055" max="2057" width="10.7109375" style="8" customWidth="1"/>
    <col min="2058" max="2058" width="4.42578125" style="8" customWidth="1"/>
    <col min="2059" max="2059" width="10.7109375" style="8" customWidth="1"/>
    <col min="2060" max="2305" width="9.140625" style="8"/>
    <col min="2306" max="2309" width="10.7109375" style="8" customWidth="1"/>
    <col min="2310" max="2310" width="8.5703125" style="8" customWidth="1"/>
    <col min="2311" max="2313" width="10.7109375" style="8" customWidth="1"/>
    <col min="2314" max="2314" width="4.42578125" style="8" customWidth="1"/>
    <col min="2315" max="2315" width="10.7109375" style="8" customWidth="1"/>
    <col min="2316" max="2561" width="9.140625" style="8"/>
    <col min="2562" max="2565" width="10.7109375" style="8" customWidth="1"/>
    <col min="2566" max="2566" width="8.5703125" style="8" customWidth="1"/>
    <col min="2567" max="2569" width="10.7109375" style="8" customWidth="1"/>
    <col min="2570" max="2570" width="4.42578125" style="8" customWidth="1"/>
    <col min="2571" max="2571" width="10.7109375" style="8" customWidth="1"/>
    <col min="2572" max="2817" width="9.140625" style="8"/>
    <col min="2818" max="2821" width="10.7109375" style="8" customWidth="1"/>
    <col min="2822" max="2822" width="8.5703125" style="8" customWidth="1"/>
    <col min="2823" max="2825" width="10.7109375" style="8" customWidth="1"/>
    <col min="2826" max="2826" width="4.42578125" style="8" customWidth="1"/>
    <col min="2827" max="2827" width="10.7109375" style="8" customWidth="1"/>
    <col min="2828" max="3073" width="9.140625" style="8"/>
    <col min="3074" max="3077" width="10.7109375" style="8" customWidth="1"/>
    <col min="3078" max="3078" width="8.5703125" style="8" customWidth="1"/>
    <col min="3079" max="3081" width="10.7109375" style="8" customWidth="1"/>
    <col min="3082" max="3082" width="4.42578125" style="8" customWidth="1"/>
    <col min="3083" max="3083" width="10.7109375" style="8" customWidth="1"/>
    <col min="3084" max="3329" width="9.140625" style="8"/>
    <col min="3330" max="3333" width="10.7109375" style="8" customWidth="1"/>
    <col min="3334" max="3334" width="8.5703125" style="8" customWidth="1"/>
    <col min="3335" max="3337" width="10.7109375" style="8" customWidth="1"/>
    <col min="3338" max="3338" width="4.42578125" style="8" customWidth="1"/>
    <col min="3339" max="3339" width="10.7109375" style="8" customWidth="1"/>
    <col min="3340" max="3585" width="9.140625" style="8"/>
    <col min="3586" max="3589" width="10.7109375" style="8" customWidth="1"/>
    <col min="3590" max="3590" width="8.5703125" style="8" customWidth="1"/>
    <col min="3591" max="3593" width="10.7109375" style="8" customWidth="1"/>
    <col min="3594" max="3594" width="4.42578125" style="8" customWidth="1"/>
    <col min="3595" max="3595" width="10.7109375" style="8" customWidth="1"/>
    <col min="3596" max="3841" width="9.140625" style="8"/>
    <col min="3842" max="3845" width="10.7109375" style="8" customWidth="1"/>
    <col min="3846" max="3846" width="8.5703125" style="8" customWidth="1"/>
    <col min="3847" max="3849" width="10.7109375" style="8" customWidth="1"/>
    <col min="3850" max="3850" width="4.42578125" style="8" customWidth="1"/>
    <col min="3851" max="3851" width="10.7109375" style="8" customWidth="1"/>
    <col min="3852" max="4097" width="9.140625" style="8"/>
    <col min="4098" max="4101" width="10.7109375" style="8" customWidth="1"/>
    <col min="4102" max="4102" width="8.5703125" style="8" customWidth="1"/>
    <col min="4103" max="4105" width="10.7109375" style="8" customWidth="1"/>
    <col min="4106" max="4106" width="4.42578125" style="8" customWidth="1"/>
    <col min="4107" max="4107" width="10.7109375" style="8" customWidth="1"/>
    <col min="4108" max="4353" width="9.140625" style="8"/>
    <col min="4354" max="4357" width="10.7109375" style="8" customWidth="1"/>
    <col min="4358" max="4358" width="8.5703125" style="8" customWidth="1"/>
    <col min="4359" max="4361" width="10.7109375" style="8" customWidth="1"/>
    <col min="4362" max="4362" width="4.42578125" style="8" customWidth="1"/>
    <col min="4363" max="4363" width="10.7109375" style="8" customWidth="1"/>
    <col min="4364" max="4609" width="9.140625" style="8"/>
    <col min="4610" max="4613" width="10.7109375" style="8" customWidth="1"/>
    <col min="4614" max="4614" width="8.5703125" style="8" customWidth="1"/>
    <col min="4615" max="4617" width="10.7109375" style="8" customWidth="1"/>
    <col min="4618" max="4618" width="4.42578125" style="8" customWidth="1"/>
    <col min="4619" max="4619" width="10.7109375" style="8" customWidth="1"/>
    <col min="4620" max="4865" width="9.140625" style="8"/>
    <col min="4866" max="4869" width="10.7109375" style="8" customWidth="1"/>
    <col min="4870" max="4870" width="8.5703125" style="8" customWidth="1"/>
    <col min="4871" max="4873" width="10.7109375" style="8" customWidth="1"/>
    <col min="4874" max="4874" width="4.42578125" style="8" customWidth="1"/>
    <col min="4875" max="4875" width="10.7109375" style="8" customWidth="1"/>
    <col min="4876" max="5121" width="9.140625" style="8"/>
    <col min="5122" max="5125" width="10.7109375" style="8" customWidth="1"/>
    <col min="5126" max="5126" width="8.5703125" style="8" customWidth="1"/>
    <col min="5127" max="5129" width="10.7109375" style="8" customWidth="1"/>
    <col min="5130" max="5130" width="4.42578125" style="8" customWidth="1"/>
    <col min="5131" max="5131" width="10.7109375" style="8" customWidth="1"/>
    <col min="5132" max="5377" width="9.140625" style="8"/>
    <col min="5378" max="5381" width="10.7109375" style="8" customWidth="1"/>
    <col min="5382" max="5382" width="8.5703125" style="8" customWidth="1"/>
    <col min="5383" max="5385" width="10.7109375" style="8" customWidth="1"/>
    <col min="5386" max="5386" width="4.42578125" style="8" customWidth="1"/>
    <col min="5387" max="5387" width="10.7109375" style="8" customWidth="1"/>
    <col min="5388" max="5633" width="9.140625" style="8"/>
    <col min="5634" max="5637" width="10.7109375" style="8" customWidth="1"/>
    <col min="5638" max="5638" width="8.5703125" style="8" customWidth="1"/>
    <col min="5639" max="5641" width="10.7109375" style="8" customWidth="1"/>
    <col min="5642" max="5642" width="4.42578125" style="8" customWidth="1"/>
    <col min="5643" max="5643" width="10.7109375" style="8" customWidth="1"/>
    <col min="5644" max="5889" width="9.140625" style="8"/>
    <col min="5890" max="5893" width="10.7109375" style="8" customWidth="1"/>
    <col min="5894" max="5894" width="8.5703125" style="8" customWidth="1"/>
    <col min="5895" max="5897" width="10.7109375" style="8" customWidth="1"/>
    <col min="5898" max="5898" width="4.42578125" style="8" customWidth="1"/>
    <col min="5899" max="5899" width="10.7109375" style="8" customWidth="1"/>
    <col min="5900" max="6145" width="9.140625" style="8"/>
    <col min="6146" max="6149" width="10.7109375" style="8" customWidth="1"/>
    <col min="6150" max="6150" width="8.5703125" style="8" customWidth="1"/>
    <col min="6151" max="6153" width="10.7109375" style="8" customWidth="1"/>
    <col min="6154" max="6154" width="4.42578125" style="8" customWidth="1"/>
    <col min="6155" max="6155" width="10.7109375" style="8" customWidth="1"/>
    <col min="6156" max="6401" width="9.140625" style="8"/>
    <col min="6402" max="6405" width="10.7109375" style="8" customWidth="1"/>
    <col min="6406" max="6406" width="8.5703125" style="8" customWidth="1"/>
    <col min="6407" max="6409" width="10.7109375" style="8" customWidth="1"/>
    <col min="6410" max="6410" width="4.42578125" style="8" customWidth="1"/>
    <col min="6411" max="6411" width="10.7109375" style="8" customWidth="1"/>
    <col min="6412" max="6657" width="9.140625" style="8"/>
    <col min="6658" max="6661" width="10.7109375" style="8" customWidth="1"/>
    <col min="6662" max="6662" width="8.5703125" style="8" customWidth="1"/>
    <col min="6663" max="6665" width="10.7109375" style="8" customWidth="1"/>
    <col min="6666" max="6666" width="4.42578125" style="8" customWidth="1"/>
    <col min="6667" max="6667" width="10.7109375" style="8" customWidth="1"/>
    <col min="6668" max="6913" width="9.140625" style="8"/>
    <col min="6914" max="6917" width="10.7109375" style="8" customWidth="1"/>
    <col min="6918" max="6918" width="8.5703125" style="8" customWidth="1"/>
    <col min="6919" max="6921" width="10.7109375" style="8" customWidth="1"/>
    <col min="6922" max="6922" width="4.42578125" style="8" customWidth="1"/>
    <col min="6923" max="6923" width="10.7109375" style="8" customWidth="1"/>
    <col min="6924" max="7169" width="9.140625" style="8"/>
    <col min="7170" max="7173" width="10.7109375" style="8" customWidth="1"/>
    <col min="7174" max="7174" width="8.5703125" style="8" customWidth="1"/>
    <col min="7175" max="7177" width="10.7109375" style="8" customWidth="1"/>
    <col min="7178" max="7178" width="4.42578125" style="8" customWidth="1"/>
    <col min="7179" max="7179" width="10.7109375" style="8" customWidth="1"/>
    <col min="7180" max="7425" width="9.140625" style="8"/>
    <col min="7426" max="7429" width="10.7109375" style="8" customWidth="1"/>
    <col min="7430" max="7430" width="8.5703125" style="8" customWidth="1"/>
    <col min="7431" max="7433" width="10.7109375" style="8" customWidth="1"/>
    <col min="7434" max="7434" width="4.42578125" style="8" customWidth="1"/>
    <col min="7435" max="7435" width="10.7109375" style="8" customWidth="1"/>
    <col min="7436" max="7681" width="9.140625" style="8"/>
    <col min="7682" max="7685" width="10.7109375" style="8" customWidth="1"/>
    <col min="7686" max="7686" width="8.5703125" style="8" customWidth="1"/>
    <col min="7687" max="7689" width="10.7109375" style="8" customWidth="1"/>
    <col min="7690" max="7690" width="4.42578125" style="8" customWidth="1"/>
    <col min="7691" max="7691" width="10.7109375" style="8" customWidth="1"/>
    <col min="7692" max="7937" width="9.140625" style="8"/>
    <col min="7938" max="7941" width="10.7109375" style="8" customWidth="1"/>
    <col min="7942" max="7942" width="8.5703125" style="8" customWidth="1"/>
    <col min="7943" max="7945" width="10.7109375" style="8" customWidth="1"/>
    <col min="7946" max="7946" width="4.42578125" style="8" customWidth="1"/>
    <col min="7947" max="7947" width="10.7109375" style="8" customWidth="1"/>
    <col min="7948" max="8193" width="9.140625" style="8"/>
    <col min="8194" max="8197" width="10.7109375" style="8" customWidth="1"/>
    <col min="8198" max="8198" width="8.5703125" style="8" customWidth="1"/>
    <col min="8199" max="8201" width="10.7109375" style="8" customWidth="1"/>
    <col min="8202" max="8202" width="4.42578125" style="8" customWidth="1"/>
    <col min="8203" max="8203" width="10.7109375" style="8" customWidth="1"/>
    <col min="8204" max="8449" width="9.140625" style="8"/>
    <col min="8450" max="8453" width="10.7109375" style="8" customWidth="1"/>
    <col min="8454" max="8454" width="8.5703125" style="8" customWidth="1"/>
    <col min="8455" max="8457" width="10.7109375" style="8" customWidth="1"/>
    <col min="8458" max="8458" width="4.42578125" style="8" customWidth="1"/>
    <col min="8459" max="8459" width="10.7109375" style="8" customWidth="1"/>
    <col min="8460" max="8705" width="9.140625" style="8"/>
    <col min="8706" max="8709" width="10.7109375" style="8" customWidth="1"/>
    <col min="8710" max="8710" width="8.5703125" style="8" customWidth="1"/>
    <col min="8711" max="8713" width="10.7109375" style="8" customWidth="1"/>
    <col min="8714" max="8714" width="4.42578125" style="8" customWidth="1"/>
    <col min="8715" max="8715" width="10.7109375" style="8" customWidth="1"/>
    <col min="8716" max="8961" width="9.140625" style="8"/>
    <col min="8962" max="8965" width="10.7109375" style="8" customWidth="1"/>
    <col min="8966" max="8966" width="8.5703125" style="8" customWidth="1"/>
    <col min="8967" max="8969" width="10.7109375" style="8" customWidth="1"/>
    <col min="8970" max="8970" width="4.42578125" style="8" customWidth="1"/>
    <col min="8971" max="8971" width="10.7109375" style="8" customWidth="1"/>
    <col min="8972" max="9217" width="9.140625" style="8"/>
    <col min="9218" max="9221" width="10.7109375" style="8" customWidth="1"/>
    <col min="9222" max="9222" width="8.5703125" style="8" customWidth="1"/>
    <col min="9223" max="9225" width="10.7109375" style="8" customWidth="1"/>
    <col min="9226" max="9226" width="4.42578125" style="8" customWidth="1"/>
    <col min="9227" max="9227" width="10.7109375" style="8" customWidth="1"/>
    <col min="9228" max="9473" width="9.140625" style="8"/>
    <col min="9474" max="9477" width="10.7109375" style="8" customWidth="1"/>
    <col min="9478" max="9478" width="8.5703125" style="8" customWidth="1"/>
    <col min="9479" max="9481" width="10.7109375" style="8" customWidth="1"/>
    <col min="9482" max="9482" width="4.42578125" style="8" customWidth="1"/>
    <col min="9483" max="9483" width="10.7109375" style="8" customWidth="1"/>
    <col min="9484" max="9729" width="9.140625" style="8"/>
    <col min="9730" max="9733" width="10.7109375" style="8" customWidth="1"/>
    <col min="9734" max="9734" width="8.5703125" style="8" customWidth="1"/>
    <col min="9735" max="9737" width="10.7109375" style="8" customWidth="1"/>
    <col min="9738" max="9738" width="4.42578125" style="8" customWidth="1"/>
    <col min="9739" max="9739" width="10.7109375" style="8" customWidth="1"/>
    <col min="9740" max="9985" width="9.140625" style="8"/>
    <col min="9986" max="9989" width="10.7109375" style="8" customWidth="1"/>
    <col min="9990" max="9990" width="8.5703125" style="8" customWidth="1"/>
    <col min="9991" max="9993" width="10.7109375" style="8" customWidth="1"/>
    <col min="9994" max="9994" width="4.42578125" style="8" customWidth="1"/>
    <col min="9995" max="9995" width="10.7109375" style="8" customWidth="1"/>
    <col min="9996" max="10241" width="9.140625" style="8"/>
    <col min="10242" max="10245" width="10.7109375" style="8" customWidth="1"/>
    <col min="10246" max="10246" width="8.5703125" style="8" customWidth="1"/>
    <col min="10247" max="10249" width="10.7109375" style="8" customWidth="1"/>
    <col min="10250" max="10250" width="4.42578125" style="8" customWidth="1"/>
    <col min="10251" max="10251" width="10.7109375" style="8" customWidth="1"/>
    <col min="10252" max="10497" width="9.140625" style="8"/>
    <col min="10498" max="10501" width="10.7109375" style="8" customWidth="1"/>
    <col min="10502" max="10502" width="8.5703125" style="8" customWidth="1"/>
    <col min="10503" max="10505" width="10.7109375" style="8" customWidth="1"/>
    <col min="10506" max="10506" width="4.42578125" style="8" customWidth="1"/>
    <col min="10507" max="10507" width="10.7109375" style="8" customWidth="1"/>
    <col min="10508" max="10753" width="9.140625" style="8"/>
    <col min="10754" max="10757" width="10.7109375" style="8" customWidth="1"/>
    <col min="10758" max="10758" width="8.5703125" style="8" customWidth="1"/>
    <col min="10759" max="10761" width="10.7109375" style="8" customWidth="1"/>
    <col min="10762" max="10762" width="4.42578125" style="8" customWidth="1"/>
    <col min="10763" max="10763" width="10.7109375" style="8" customWidth="1"/>
    <col min="10764" max="11009" width="9.140625" style="8"/>
    <col min="11010" max="11013" width="10.7109375" style="8" customWidth="1"/>
    <col min="11014" max="11014" width="8.5703125" style="8" customWidth="1"/>
    <col min="11015" max="11017" width="10.7109375" style="8" customWidth="1"/>
    <col min="11018" max="11018" width="4.42578125" style="8" customWidth="1"/>
    <col min="11019" max="11019" width="10.7109375" style="8" customWidth="1"/>
    <col min="11020" max="11265" width="9.140625" style="8"/>
    <col min="11266" max="11269" width="10.7109375" style="8" customWidth="1"/>
    <col min="11270" max="11270" width="8.5703125" style="8" customWidth="1"/>
    <col min="11271" max="11273" width="10.7109375" style="8" customWidth="1"/>
    <col min="11274" max="11274" width="4.42578125" style="8" customWidth="1"/>
    <col min="11275" max="11275" width="10.7109375" style="8" customWidth="1"/>
    <col min="11276" max="11521" width="9.140625" style="8"/>
    <col min="11522" max="11525" width="10.7109375" style="8" customWidth="1"/>
    <col min="11526" max="11526" width="8.5703125" style="8" customWidth="1"/>
    <col min="11527" max="11529" width="10.7109375" style="8" customWidth="1"/>
    <col min="11530" max="11530" width="4.42578125" style="8" customWidth="1"/>
    <col min="11531" max="11531" width="10.7109375" style="8" customWidth="1"/>
    <col min="11532" max="11777" width="9.140625" style="8"/>
    <col min="11778" max="11781" width="10.7109375" style="8" customWidth="1"/>
    <col min="11782" max="11782" width="8.5703125" style="8" customWidth="1"/>
    <col min="11783" max="11785" width="10.7109375" style="8" customWidth="1"/>
    <col min="11786" max="11786" width="4.42578125" style="8" customWidth="1"/>
    <col min="11787" max="11787" width="10.7109375" style="8" customWidth="1"/>
    <col min="11788" max="12033" width="9.140625" style="8"/>
    <col min="12034" max="12037" width="10.7109375" style="8" customWidth="1"/>
    <col min="12038" max="12038" width="8.5703125" style="8" customWidth="1"/>
    <col min="12039" max="12041" width="10.7109375" style="8" customWidth="1"/>
    <col min="12042" max="12042" width="4.42578125" style="8" customWidth="1"/>
    <col min="12043" max="12043" width="10.7109375" style="8" customWidth="1"/>
    <col min="12044" max="12289" width="9.140625" style="8"/>
    <col min="12290" max="12293" width="10.7109375" style="8" customWidth="1"/>
    <col min="12294" max="12294" width="8.5703125" style="8" customWidth="1"/>
    <col min="12295" max="12297" width="10.7109375" style="8" customWidth="1"/>
    <col min="12298" max="12298" width="4.42578125" style="8" customWidth="1"/>
    <col min="12299" max="12299" width="10.7109375" style="8" customWidth="1"/>
    <col min="12300" max="12545" width="9.140625" style="8"/>
    <col min="12546" max="12549" width="10.7109375" style="8" customWidth="1"/>
    <col min="12550" max="12550" width="8.5703125" style="8" customWidth="1"/>
    <col min="12551" max="12553" width="10.7109375" style="8" customWidth="1"/>
    <col min="12554" max="12554" width="4.42578125" style="8" customWidth="1"/>
    <col min="12555" max="12555" width="10.7109375" style="8" customWidth="1"/>
    <col min="12556" max="12801" width="9.140625" style="8"/>
    <col min="12802" max="12805" width="10.7109375" style="8" customWidth="1"/>
    <col min="12806" max="12806" width="8.5703125" style="8" customWidth="1"/>
    <col min="12807" max="12809" width="10.7109375" style="8" customWidth="1"/>
    <col min="12810" max="12810" width="4.42578125" style="8" customWidth="1"/>
    <col min="12811" max="12811" width="10.7109375" style="8" customWidth="1"/>
    <col min="12812" max="13057" width="9.140625" style="8"/>
    <col min="13058" max="13061" width="10.7109375" style="8" customWidth="1"/>
    <col min="13062" max="13062" width="8.5703125" style="8" customWidth="1"/>
    <col min="13063" max="13065" width="10.7109375" style="8" customWidth="1"/>
    <col min="13066" max="13066" width="4.42578125" style="8" customWidth="1"/>
    <col min="13067" max="13067" width="10.7109375" style="8" customWidth="1"/>
    <col min="13068" max="13313" width="9.140625" style="8"/>
    <col min="13314" max="13317" width="10.7109375" style="8" customWidth="1"/>
    <col min="13318" max="13318" width="8.5703125" style="8" customWidth="1"/>
    <col min="13319" max="13321" width="10.7109375" style="8" customWidth="1"/>
    <col min="13322" max="13322" width="4.42578125" style="8" customWidth="1"/>
    <col min="13323" max="13323" width="10.7109375" style="8" customWidth="1"/>
    <col min="13324" max="13569" width="9.140625" style="8"/>
    <col min="13570" max="13573" width="10.7109375" style="8" customWidth="1"/>
    <col min="13574" max="13574" width="8.5703125" style="8" customWidth="1"/>
    <col min="13575" max="13577" width="10.7109375" style="8" customWidth="1"/>
    <col min="13578" max="13578" width="4.42578125" style="8" customWidth="1"/>
    <col min="13579" max="13579" width="10.7109375" style="8" customWidth="1"/>
    <col min="13580" max="13825" width="9.140625" style="8"/>
    <col min="13826" max="13829" width="10.7109375" style="8" customWidth="1"/>
    <col min="13830" max="13830" width="8.5703125" style="8" customWidth="1"/>
    <col min="13831" max="13833" width="10.7109375" style="8" customWidth="1"/>
    <col min="13834" max="13834" width="4.42578125" style="8" customWidth="1"/>
    <col min="13835" max="13835" width="10.7109375" style="8" customWidth="1"/>
    <col min="13836" max="14081" width="9.140625" style="8"/>
    <col min="14082" max="14085" width="10.7109375" style="8" customWidth="1"/>
    <col min="14086" max="14086" width="8.5703125" style="8" customWidth="1"/>
    <col min="14087" max="14089" width="10.7109375" style="8" customWidth="1"/>
    <col min="14090" max="14090" width="4.42578125" style="8" customWidth="1"/>
    <col min="14091" max="14091" width="10.7109375" style="8" customWidth="1"/>
    <col min="14092" max="14337" width="9.140625" style="8"/>
    <col min="14338" max="14341" width="10.7109375" style="8" customWidth="1"/>
    <col min="14342" max="14342" width="8.5703125" style="8" customWidth="1"/>
    <col min="14343" max="14345" width="10.7109375" style="8" customWidth="1"/>
    <col min="14346" max="14346" width="4.42578125" style="8" customWidth="1"/>
    <col min="14347" max="14347" width="10.7109375" style="8" customWidth="1"/>
    <col min="14348" max="14593" width="9.140625" style="8"/>
    <col min="14594" max="14597" width="10.7109375" style="8" customWidth="1"/>
    <col min="14598" max="14598" width="8.5703125" style="8" customWidth="1"/>
    <col min="14599" max="14601" width="10.7109375" style="8" customWidth="1"/>
    <col min="14602" max="14602" width="4.42578125" style="8" customWidth="1"/>
    <col min="14603" max="14603" width="10.7109375" style="8" customWidth="1"/>
    <col min="14604" max="14849" width="9.140625" style="8"/>
    <col min="14850" max="14853" width="10.7109375" style="8" customWidth="1"/>
    <col min="14854" max="14854" width="8.5703125" style="8" customWidth="1"/>
    <col min="14855" max="14857" width="10.7109375" style="8" customWidth="1"/>
    <col min="14858" max="14858" width="4.42578125" style="8" customWidth="1"/>
    <col min="14859" max="14859" width="10.7109375" style="8" customWidth="1"/>
    <col min="14860" max="15105" width="9.140625" style="8"/>
    <col min="15106" max="15109" width="10.7109375" style="8" customWidth="1"/>
    <col min="15110" max="15110" width="8.5703125" style="8" customWidth="1"/>
    <col min="15111" max="15113" width="10.7109375" style="8" customWidth="1"/>
    <col min="15114" max="15114" width="4.42578125" style="8" customWidth="1"/>
    <col min="15115" max="15115" width="10.7109375" style="8" customWidth="1"/>
    <col min="15116" max="15361" width="9.140625" style="8"/>
    <col min="15362" max="15365" width="10.7109375" style="8" customWidth="1"/>
    <col min="15366" max="15366" width="8.5703125" style="8" customWidth="1"/>
    <col min="15367" max="15369" width="10.7109375" style="8" customWidth="1"/>
    <col min="15370" max="15370" width="4.42578125" style="8" customWidth="1"/>
    <col min="15371" max="15371" width="10.7109375" style="8" customWidth="1"/>
    <col min="15372" max="15617" width="9.140625" style="8"/>
    <col min="15618" max="15621" width="10.7109375" style="8" customWidth="1"/>
    <col min="15622" max="15622" width="8.5703125" style="8" customWidth="1"/>
    <col min="15623" max="15625" width="10.7109375" style="8" customWidth="1"/>
    <col min="15626" max="15626" width="4.42578125" style="8" customWidth="1"/>
    <col min="15627" max="15627" width="10.7109375" style="8" customWidth="1"/>
    <col min="15628" max="15873" width="9.140625" style="8"/>
    <col min="15874" max="15877" width="10.7109375" style="8" customWidth="1"/>
    <col min="15878" max="15878" width="8.5703125" style="8" customWidth="1"/>
    <col min="15879" max="15881" width="10.7109375" style="8" customWidth="1"/>
    <col min="15882" max="15882" width="4.42578125" style="8" customWidth="1"/>
    <col min="15883" max="15883" width="10.7109375" style="8" customWidth="1"/>
    <col min="15884" max="16129" width="9.140625" style="8"/>
    <col min="16130" max="16133" width="10.7109375" style="8" customWidth="1"/>
    <col min="16134" max="16134" width="8.5703125" style="8" customWidth="1"/>
    <col min="16135" max="16137" width="10.7109375" style="8" customWidth="1"/>
    <col min="16138" max="16138" width="4.42578125" style="8" customWidth="1"/>
    <col min="16139" max="16139" width="10.7109375" style="8" customWidth="1"/>
    <col min="16140" max="16384" width="9.140625" style="8"/>
  </cols>
  <sheetData>
    <row r="1" spans="1:21" s="3" customFormat="1" ht="62.25" customHeight="1" x14ac:dyDescent="0.35">
      <c r="A1" s="19"/>
      <c r="B1" s="1"/>
      <c r="C1" s="2"/>
      <c r="D1" s="2"/>
      <c r="E1" s="98" t="s">
        <v>97</v>
      </c>
      <c r="F1" s="99"/>
      <c r="G1" s="99"/>
      <c r="H1" s="99"/>
      <c r="I1" s="99"/>
      <c r="J1" s="99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55.5" customHeight="1" x14ac:dyDescent="0.35">
      <c r="A2" s="19"/>
      <c r="B2" s="1"/>
      <c r="C2" s="2"/>
      <c r="D2" s="2"/>
      <c r="E2" s="4"/>
      <c r="F2" s="98" t="s">
        <v>96</v>
      </c>
      <c r="G2" s="101"/>
      <c r="H2" s="101"/>
      <c r="I2" s="2"/>
      <c r="K2" s="97">
        <v>60.325000000000003</v>
      </c>
      <c r="L2" s="97">
        <v>146.05000000000001</v>
      </c>
      <c r="M2" s="97">
        <f>E16</f>
        <v>225</v>
      </c>
      <c r="N2" s="2"/>
      <c r="O2" s="2"/>
      <c r="P2" s="2"/>
      <c r="Q2" s="2"/>
      <c r="R2" s="2"/>
      <c r="S2" s="2"/>
      <c r="T2" s="2"/>
      <c r="U2" s="2"/>
    </row>
    <row r="3" spans="1:21" s="3" customFormat="1" x14ac:dyDescent="0.2">
      <c r="A3" s="1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.75" x14ac:dyDescent="0.25">
      <c r="B4" s="5" t="s">
        <v>0</v>
      </c>
      <c r="C4" s="6" t="s">
        <v>1</v>
      </c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 x14ac:dyDescent="0.25">
      <c r="B5" s="5" t="s">
        <v>2</v>
      </c>
      <c r="C5" s="6" t="s">
        <v>3</v>
      </c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">
      <c r="B7" s="6" t="s">
        <v>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2">
      <c r="B8" s="6" t="s">
        <v>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2">
      <c r="B10" s="9" t="s">
        <v>39</v>
      </c>
      <c r="C10" s="9"/>
      <c r="D10" s="9"/>
      <c r="E10" s="9"/>
      <c r="F10" s="9"/>
      <c r="G10" s="9"/>
      <c r="H10" s="9"/>
      <c r="I10" s="9"/>
      <c r="J10" s="9"/>
      <c r="K10" s="2"/>
      <c r="L10" s="10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2">
      <c r="B11" s="9" t="s">
        <v>40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6"/>
      <c r="N11" s="6"/>
      <c r="O11" s="6"/>
      <c r="P11" s="6"/>
      <c r="Q11" s="6"/>
      <c r="R11" s="6"/>
      <c r="S11" s="6"/>
      <c r="T11" s="6"/>
      <c r="U11" s="6"/>
    </row>
    <row r="12" spans="1:21" ht="15.75" x14ac:dyDescent="0.25">
      <c r="B12" s="11" t="s">
        <v>41</v>
      </c>
      <c r="D12" s="10"/>
      <c r="E12" s="10"/>
      <c r="F12" s="10"/>
      <c r="G12" s="10"/>
      <c r="H12" s="10"/>
      <c r="I12" s="10"/>
      <c r="J12" s="10"/>
      <c r="K12" s="10"/>
      <c r="L12" s="10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s="14" customFormat="1" ht="34.5" customHeight="1" x14ac:dyDescent="0.25">
      <c r="A14" s="21"/>
      <c r="B14" s="100"/>
      <c r="C14" s="99"/>
      <c r="D14" s="12"/>
      <c r="E14" s="100" t="s">
        <v>6</v>
      </c>
      <c r="F14" s="99"/>
      <c r="G14" s="96" t="s">
        <v>7</v>
      </c>
      <c r="H14" s="12"/>
      <c r="I14" s="13"/>
      <c r="J14" s="13"/>
      <c r="K14" s="13"/>
      <c r="L14" s="13"/>
    </row>
    <row r="15" spans="1:21" s="14" customFormat="1" x14ac:dyDescent="0.2">
      <c r="A15" s="21"/>
      <c r="B15" s="13"/>
      <c r="C15" s="13"/>
      <c r="D15" s="13"/>
      <c r="E15" s="15" t="s">
        <v>2</v>
      </c>
      <c r="F15" s="15"/>
      <c r="G15" s="15" t="s">
        <v>0</v>
      </c>
      <c r="H15" s="13"/>
      <c r="I15" s="13"/>
      <c r="J15" s="13"/>
      <c r="K15" s="13"/>
      <c r="L15" s="13"/>
    </row>
    <row r="16" spans="1:21" s="14" customFormat="1" ht="15.75" x14ac:dyDescent="0.25">
      <c r="A16" s="21"/>
      <c r="B16" s="16" t="s">
        <v>8</v>
      </c>
      <c r="C16" s="13"/>
      <c r="D16" s="13"/>
      <c r="E16" s="102">
        <v>225</v>
      </c>
      <c r="F16" s="13" t="s">
        <v>9</v>
      </c>
      <c r="G16" s="106">
        <v>201</v>
      </c>
      <c r="H16" s="13" t="s">
        <v>9</v>
      </c>
      <c r="I16" s="13" t="s">
        <v>42</v>
      </c>
      <c r="J16" s="13"/>
    </row>
    <row r="17" spans="1:18" s="14" customFormat="1" x14ac:dyDescent="0.2">
      <c r="A17" s="21"/>
      <c r="B17" s="13"/>
      <c r="C17" s="13"/>
      <c r="D17" s="13"/>
      <c r="E17" s="103"/>
      <c r="F17" s="13"/>
      <c r="G17" s="103"/>
      <c r="H17" s="13"/>
      <c r="I17" s="13" t="s">
        <v>43</v>
      </c>
      <c r="J17" s="13"/>
      <c r="K17" s="13"/>
    </row>
    <row r="18" spans="1:18" s="14" customFormat="1" ht="18.75" x14ac:dyDescent="0.3">
      <c r="A18" s="21"/>
      <c r="B18" s="17" t="s">
        <v>10</v>
      </c>
      <c r="C18" s="13"/>
      <c r="D18" s="13"/>
      <c r="E18" s="103"/>
      <c r="F18" s="13"/>
      <c r="G18" s="103"/>
      <c r="H18" s="13"/>
      <c r="I18" s="13"/>
      <c r="J18" s="13"/>
      <c r="K18" s="13"/>
    </row>
    <row r="19" spans="1:18" s="14" customFormat="1" x14ac:dyDescent="0.2">
      <c r="A19" s="21"/>
      <c r="B19" s="13" t="s">
        <v>6</v>
      </c>
      <c r="C19" s="13"/>
      <c r="D19" s="13" t="s">
        <v>2</v>
      </c>
      <c r="E19" s="104">
        <f>E16</f>
        <v>225</v>
      </c>
      <c r="F19" s="18" t="s">
        <v>9</v>
      </c>
      <c r="G19" s="104">
        <f>E20+E21</f>
        <v>225</v>
      </c>
      <c r="H19" s="13" t="s">
        <v>9</v>
      </c>
      <c r="I19" s="13"/>
      <c r="J19" s="13"/>
      <c r="K19" s="13"/>
    </row>
    <row r="20" spans="1:18" s="14" customFormat="1" x14ac:dyDescent="0.2">
      <c r="A20" s="21"/>
      <c r="B20" s="13" t="s">
        <v>25</v>
      </c>
      <c r="C20" s="13"/>
      <c r="D20" s="13" t="s">
        <v>11</v>
      </c>
      <c r="E20" s="104">
        <f>IF(E16&lt;1,0,E16-SQRT(E16*E16-(66*120.9)))</f>
        <v>18.491888779157165</v>
      </c>
      <c r="F20" s="18" t="s">
        <v>9</v>
      </c>
      <c r="G20" s="104">
        <f>IF(G16&lt;1,0,SQRT(G16*G16+(66*120.9)))-G16</f>
        <v>18.955450034774088</v>
      </c>
      <c r="H20" s="13" t="s">
        <v>9</v>
      </c>
      <c r="I20" s="13"/>
      <c r="J20" s="13"/>
      <c r="K20" s="13"/>
    </row>
    <row r="21" spans="1:18" s="14" customFormat="1" x14ac:dyDescent="0.2">
      <c r="A21" s="21"/>
      <c r="B21" s="13" t="s">
        <v>12</v>
      </c>
      <c r="C21" s="13"/>
      <c r="D21" s="13" t="s">
        <v>0</v>
      </c>
      <c r="E21" s="104">
        <f>E16-E20</f>
        <v>206.50811122084284</v>
      </c>
      <c r="F21" s="18" t="s">
        <v>9</v>
      </c>
      <c r="G21" s="104">
        <f>G16</f>
        <v>201</v>
      </c>
      <c r="H21" s="13" t="s">
        <v>9</v>
      </c>
      <c r="I21" s="13"/>
      <c r="J21" s="13"/>
      <c r="K21" s="13"/>
    </row>
    <row r="22" spans="1:18" s="14" customFormat="1" x14ac:dyDescent="0.2">
      <c r="A22" s="21"/>
      <c r="B22" s="13" t="s">
        <v>13</v>
      </c>
      <c r="C22" s="13"/>
      <c r="D22" s="13" t="s">
        <v>14</v>
      </c>
      <c r="E22" s="105">
        <f>DEGREES(ASIN((K2+L2)/(G19*(((K2+L2)/2)^2/(K2*L2)+1))))</f>
        <v>24.538843265568747</v>
      </c>
      <c r="F22" s="13" t="s">
        <v>15</v>
      </c>
      <c r="G22" s="105">
        <f>DEGREES(ASIN((K2+L2)/(G19*(((K2+L2)/2)^2/(K2*L2)+1))))</f>
        <v>24.538843265568747</v>
      </c>
      <c r="H22" s="13" t="s">
        <v>15</v>
      </c>
      <c r="I22" s="13"/>
      <c r="J22" s="13"/>
      <c r="K22" s="13"/>
      <c r="L22" s="13"/>
      <c r="M22" s="13"/>
    </row>
    <row r="23" spans="1:18" s="14" customFormat="1" x14ac:dyDescent="0.2">
      <c r="A23" s="21"/>
      <c r="B23" s="13"/>
      <c r="C23" s="13"/>
      <c r="D23" s="13"/>
      <c r="E23" s="13"/>
      <c r="F23" s="13"/>
      <c r="H23" s="13"/>
      <c r="I23" s="13"/>
      <c r="J23" s="13"/>
      <c r="K23" s="13"/>
      <c r="L23" s="13"/>
      <c r="M23" s="13"/>
    </row>
    <row r="24" spans="1:18" s="14" customFormat="1" x14ac:dyDescent="0.2">
      <c r="A24" s="2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8" s="14" customFormat="1" x14ac:dyDescent="0.2">
      <c r="A25" s="2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8" s="14" customFormat="1" x14ac:dyDescent="0.2">
      <c r="A26" s="2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8" s="14" customFormat="1" x14ac:dyDescent="0.2">
      <c r="A27" s="2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8" s="14" customFormat="1" x14ac:dyDescent="0.2">
      <c r="A28" s="21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8" s="14" customFormat="1" x14ac:dyDescent="0.2">
      <c r="A29" s="2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8" s="14" customFormat="1" x14ac:dyDescent="0.2">
      <c r="A30" s="2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8" s="14" customFormat="1" ht="15.75" thickBot="1" x14ac:dyDescent="0.25">
      <c r="A31" s="21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8" s="14" customFormat="1" ht="6" customHeight="1" x14ac:dyDescent="0.2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7" s="14" customFormat="1" x14ac:dyDescent="0.2">
      <c r="A33" s="21"/>
      <c r="C33" s="13"/>
      <c r="D33" s="13"/>
      <c r="E33" s="13"/>
      <c r="F33" s="13"/>
      <c r="G33" s="13"/>
      <c r="H33" s="13"/>
      <c r="I33" s="13"/>
      <c r="M33" s="13" t="s">
        <v>44</v>
      </c>
      <c r="N33" s="13"/>
      <c r="O33" s="28" t="s">
        <v>9</v>
      </c>
      <c r="P33" s="13"/>
    </row>
    <row r="34" spans="1:17" ht="15.75" x14ac:dyDescent="0.25">
      <c r="B34" s="23" t="s">
        <v>23</v>
      </c>
      <c r="C34" s="13"/>
      <c r="D34" s="13"/>
      <c r="E34" s="13"/>
      <c r="G34" s="13"/>
      <c r="H34" s="13"/>
      <c r="M34" s="8" t="s">
        <v>34</v>
      </c>
      <c r="O34" s="32">
        <f>2.54*9*10</f>
        <v>228.6</v>
      </c>
    </row>
    <row r="35" spans="1:17" x14ac:dyDescent="0.2">
      <c r="B35" s="13" t="s">
        <v>33</v>
      </c>
      <c r="C35" s="13"/>
      <c r="D35" s="13"/>
      <c r="E35" s="13"/>
      <c r="F35" s="13"/>
      <c r="G35" s="13"/>
      <c r="H35" s="13"/>
      <c r="M35" s="8" t="s">
        <v>35</v>
      </c>
      <c r="O35" s="32">
        <f>2.54*10*10</f>
        <v>254</v>
      </c>
    </row>
    <row r="36" spans="1:17" x14ac:dyDescent="0.2">
      <c r="M36" s="8" t="s">
        <v>36</v>
      </c>
      <c r="O36" s="32">
        <f>2.54*11*10</f>
        <v>279.40000000000003</v>
      </c>
    </row>
    <row r="37" spans="1:17" x14ac:dyDescent="0.2">
      <c r="M37" s="8" t="s">
        <v>37</v>
      </c>
      <c r="O37" s="32">
        <f>2.54*12*10</f>
        <v>304.8</v>
      </c>
    </row>
    <row r="38" spans="1:17" x14ac:dyDescent="0.2">
      <c r="A38" s="8" t="s">
        <v>99</v>
      </c>
      <c r="G38" s="8" t="s">
        <v>45</v>
      </c>
      <c r="M38" s="8" t="s">
        <v>38</v>
      </c>
      <c r="O38" s="32">
        <f>2.54*14*10</f>
        <v>355.6</v>
      </c>
    </row>
    <row r="40" spans="1:17" ht="15.75" x14ac:dyDescent="0.25">
      <c r="B40" s="27" t="s">
        <v>24</v>
      </c>
      <c r="C40" s="27" t="s">
        <v>16</v>
      </c>
      <c r="D40" s="27" t="s">
        <v>17</v>
      </c>
      <c r="E40" s="27" t="s">
        <v>13</v>
      </c>
      <c r="G40" s="23" t="s">
        <v>46</v>
      </c>
      <c r="J40" s="8" t="s">
        <v>47</v>
      </c>
      <c r="O40" s="8" t="s">
        <v>21</v>
      </c>
      <c r="P40" s="8" t="s">
        <v>22</v>
      </c>
    </row>
    <row r="41" spans="1:17" ht="15.75" x14ac:dyDescent="0.25">
      <c r="A41" s="20" t="s">
        <v>98</v>
      </c>
      <c r="B41" s="27" t="s">
        <v>9</v>
      </c>
      <c r="C41" s="27" t="s">
        <v>9</v>
      </c>
      <c r="D41" s="27" t="s">
        <v>9</v>
      </c>
      <c r="E41" s="27" t="s">
        <v>15</v>
      </c>
      <c r="G41" s="8" t="s">
        <v>18</v>
      </c>
      <c r="H41" s="8" t="s">
        <v>19</v>
      </c>
      <c r="J41" s="8" t="s">
        <v>28</v>
      </c>
      <c r="K41" s="8" t="s">
        <v>22</v>
      </c>
      <c r="M41" s="8" t="s">
        <v>20</v>
      </c>
      <c r="O41" s="31">
        <v>57.5</v>
      </c>
      <c r="P41" s="31">
        <v>146.05000000000001</v>
      </c>
    </row>
    <row r="42" spans="1:17" ht="15.75" x14ac:dyDescent="0.25">
      <c r="A42" s="110">
        <f>B42/2.54/10</f>
        <v>8.9763779527559056</v>
      </c>
      <c r="B42" s="109">
        <v>228</v>
      </c>
      <c r="C42" s="33">
        <f>IF(B42&lt;1,0,B42-SQRT(B42*B42-($J$42*$K$42)))</f>
        <v>20.217580748514706</v>
      </c>
      <c r="D42" s="25">
        <f>B42-C42</f>
        <v>207.78241925148529</v>
      </c>
      <c r="E42" s="26">
        <f>DEGREES(ASIN((G42+H42)/(B42*(((G42+H42)/2)^2/(G42*H42)+1))))</f>
        <v>24.195126153535359</v>
      </c>
      <c r="G42" s="111">
        <v>60.325000000000003</v>
      </c>
      <c r="H42" s="111">
        <v>146.05000000000001</v>
      </c>
      <c r="I42" s="107"/>
      <c r="J42" s="108">
        <v>60.325000000000003</v>
      </c>
      <c r="K42" s="108">
        <v>146.05000000000001</v>
      </c>
      <c r="M42" s="8" t="s">
        <v>27</v>
      </c>
      <c r="O42" s="31">
        <v>66</v>
      </c>
      <c r="P42" s="31">
        <v>120.9</v>
      </c>
      <c r="Q42" s="26"/>
    </row>
    <row r="43" spans="1:17" x14ac:dyDescent="0.2">
      <c r="A43" s="110">
        <f t="shared" ref="A43:A106" si="0">B43/2.54/10</f>
        <v>9.015748031496063</v>
      </c>
      <c r="B43" s="15">
        <f>B42+1</f>
        <v>229</v>
      </c>
      <c r="C43" s="33">
        <f t="shared" ref="C43:C78" si="1">IF(B43&lt;1,0,B43-SQRT(B43*B43-($J$42*$K$42)))</f>
        <v>20.12076754736961</v>
      </c>
      <c r="D43" s="25">
        <f t="shared" ref="D43:D78" si="2">B43-C43</f>
        <v>208.87923245263039</v>
      </c>
      <c r="E43" s="26">
        <f t="shared" ref="E43:E81" si="3">DEGREES(ASIN((G43+H43)/(B43*(((G43+H43)/2)^2/(G43*H43)+1))))</f>
        <v>24.082756874240502</v>
      </c>
      <c r="F43" s="24"/>
      <c r="G43" s="22">
        <f>G42</f>
        <v>60.325000000000003</v>
      </c>
      <c r="H43" s="22">
        <f>H42</f>
        <v>146.05000000000001</v>
      </c>
      <c r="M43" s="8" t="s">
        <v>26</v>
      </c>
      <c r="O43" s="31">
        <v>70.3</v>
      </c>
      <c r="P43" s="31">
        <v>112.5</v>
      </c>
    </row>
    <row r="44" spans="1:17" x14ac:dyDescent="0.2">
      <c r="A44" s="110">
        <f t="shared" si="0"/>
        <v>9.0551181102362204</v>
      </c>
      <c r="B44" s="15">
        <f t="shared" ref="B44:B107" si="4">B43+1</f>
        <v>230</v>
      </c>
      <c r="C44" s="33">
        <f t="shared" si="1"/>
        <v>20.024921121576909</v>
      </c>
      <c r="D44" s="25">
        <f t="shared" si="2"/>
        <v>209.97507887842309</v>
      </c>
      <c r="E44" s="26">
        <f t="shared" si="3"/>
        <v>23.971461856296553</v>
      </c>
      <c r="G44" s="22">
        <f t="shared" ref="G44:G78" si="5">G43</f>
        <v>60.325000000000003</v>
      </c>
      <c r="H44" s="22">
        <f t="shared" ref="H44:H78" si="6">H43</f>
        <v>146.05000000000001</v>
      </c>
    </row>
    <row r="45" spans="1:17" x14ac:dyDescent="0.2">
      <c r="A45" s="110">
        <f t="shared" si="0"/>
        <v>9.0944881889763778</v>
      </c>
      <c r="B45" s="15">
        <f t="shared" si="4"/>
        <v>231</v>
      </c>
      <c r="C45" s="33">
        <f t="shared" si="1"/>
        <v>19.930026413039968</v>
      </c>
      <c r="D45" s="25">
        <f t="shared" si="2"/>
        <v>211.06997358696003</v>
      </c>
      <c r="E45" s="26">
        <f t="shared" si="3"/>
        <v>23.861225230526951</v>
      </c>
      <c r="G45" s="22">
        <f t="shared" si="5"/>
        <v>60.325000000000003</v>
      </c>
      <c r="H45" s="22">
        <f t="shared" si="6"/>
        <v>146.05000000000001</v>
      </c>
      <c r="M45" s="8" t="s">
        <v>29</v>
      </c>
      <c r="O45" s="31">
        <v>63.3</v>
      </c>
      <c r="P45" s="31">
        <v>112.5</v>
      </c>
    </row>
    <row r="46" spans="1:17" x14ac:dyDescent="0.2">
      <c r="A46" s="110">
        <f t="shared" si="0"/>
        <v>9.1338582677165352</v>
      </c>
      <c r="B46" s="15">
        <f t="shared" si="4"/>
        <v>232</v>
      </c>
      <c r="C46" s="33">
        <f t="shared" si="1"/>
        <v>19.836068687441582</v>
      </c>
      <c r="D46" s="25">
        <f t="shared" si="2"/>
        <v>212.16393131255842</v>
      </c>
      <c r="E46" s="26">
        <f t="shared" si="3"/>
        <v>23.752031449742553</v>
      </c>
      <c r="G46" s="22">
        <f t="shared" si="5"/>
        <v>60.325000000000003</v>
      </c>
      <c r="H46" s="22">
        <f t="shared" si="6"/>
        <v>146.05000000000001</v>
      </c>
    </row>
    <row r="47" spans="1:17" x14ac:dyDescent="0.2">
      <c r="A47" s="110">
        <f t="shared" si="0"/>
        <v>9.1732283464566926</v>
      </c>
      <c r="B47" s="15">
        <f t="shared" si="4"/>
        <v>233</v>
      </c>
      <c r="C47" s="33">
        <f t="shared" si="1"/>
        <v>19.743033525279657</v>
      </c>
      <c r="D47" s="25">
        <f t="shared" si="2"/>
        <v>213.25696647472034</v>
      </c>
      <c r="E47" s="26">
        <f t="shared" si="3"/>
        <v>23.643865280336914</v>
      </c>
      <c r="G47" s="22">
        <f t="shared" si="5"/>
        <v>60.325000000000003</v>
      </c>
      <c r="H47" s="22">
        <f t="shared" si="6"/>
        <v>146.05000000000001</v>
      </c>
    </row>
    <row r="48" spans="1:17" x14ac:dyDescent="0.2">
      <c r="A48" s="110">
        <f t="shared" si="0"/>
        <v>9.21259842519685</v>
      </c>
      <c r="B48" s="15">
        <f t="shared" si="4"/>
        <v>234</v>
      </c>
      <c r="C48" s="33">
        <f t="shared" si="1"/>
        <v>19.650906813208081</v>
      </c>
      <c r="D48" s="25">
        <f t="shared" si="2"/>
        <v>214.34909318679192</v>
      </c>
      <c r="E48" s="26">
        <f t="shared" si="3"/>
        <v>23.536711794152076</v>
      </c>
      <c r="G48" s="22">
        <f t="shared" si="5"/>
        <v>60.325000000000003</v>
      </c>
      <c r="H48" s="22">
        <f t="shared" si="6"/>
        <v>146.05000000000001</v>
      </c>
      <c r="J48" s="8" t="s">
        <v>30</v>
      </c>
    </row>
    <row r="49" spans="1:13" x14ac:dyDescent="0.2">
      <c r="A49" s="110">
        <f t="shared" si="0"/>
        <v>9.2519685039370074</v>
      </c>
      <c r="B49" s="15">
        <f t="shared" si="4"/>
        <v>235</v>
      </c>
      <c r="C49" s="33">
        <f t="shared" si="1"/>
        <v>19.559674735670711</v>
      </c>
      <c r="D49" s="25">
        <f t="shared" si="2"/>
        <v>215.44032526432929</v>
      </c>
      <c r="E49" s="26">
        <f t="shared" si="3"/>
        <v>23.430556360604289</v>
      </c>
      <c r="G49" s="22">
        <f t="shared" si="5"/>
        <v>60.325000000000003</v>
      </c>
      <c r="H49" s="22">
        <f t="shared" si="6"/>
        <v>146.05000000000001</v>
      </c>
      <c r="J49" s="8" t="s">
        <v>31</v>
      </c>
    </row>
    <row r="50" spans="1:13" x14ac:dyDescent="0.2">
      <c r="A50" s="110">
        <f t="shared" si="0"/>
        <v>9.2913385826771666</v>
      </c>
      <c r="B50" s="15">
        <f t="shared" si="4"/>
        <v>236</v>
      </c>
      <c r="C50" s="33">
        <f t="shared" si="1"/>
        <v>19.469323766815876</v>
      </c>
      <c r="D50" s="25">
        <f t="shared" si="2"/>
        <v>216.53067623318412</v>
      </c>
      <c r="E50" s="26">
        <f t="shared" si="3"/>
        <v>23.325384639059937</v>
      </c>
      <c r="G50" s="22">
        <f t="shared" si="5"/>
        <v>60.325000000000003</v>
      </c>
      <c r="H50" s="22">
        <f t="shared" si="6"/>
        <v>146.05000000000001</v>
      </c>
      <c r="J50" s="8" t="s">
        <v>32</v>
      </c>
    </row>
    <row r="51" spans="1:13" x14ac:dyDescent="0.2">
      <c r="A51" s="110">
        <f t="shared" si="0"/>
        <v>9.3307086614173222</v>
      </c>
      <c r="B51" s="15">
        <f t="shared" si="4"/>
        <v>237</v>
      </c>
      <c r="C51" s="33">
        <f t="shared" si="1"/>
        <v>19.379840662681261</v>
      </c>
      <c r="D51" s="25">
        <f t="shared" si="2"/>
        <v>217.62015933731874</v>
      </c>
      <c r="E51" s="26">
        <f t="shared" si="3"/>
        <v>23.221182571451958</v>
      </c>
      <c r="G51" s="22">
        <f t="shared" si="5"/>
        <v>60.325000000000003</v>
      </c>
      <c r="H51" s="22">
        <f t="shared" si="6"/>
        <v>146.05000000000001</v>
      </c>
    </row>
    <row r="52" spans="1:13" x14ac:dyDescent="0.2">
      <c r="A52" s="110">
        <f t="shared" si="0"/>
        <v>9.3700787401574797</v>
      </c>
      <c r="B52" s="15">
        <f t="shared" si="4"/>
        <v>238</v>
      </c>
      <c r="C52" s="33">
        <f t="shared" si="1"/>
        <v>19.291212453637343</v>
      </c>
      <c r="D52" s="25">
        <f t="shared" si="2"/>
        <v>218.70878754636266</v>
      </c>
      <c r="E52" s="26">
        <f t="shared" si="3"/>
        <v>23.117936375127858</v>
      </c>
      <c r="G52" s="22">
        <f t="shared" si="5"/>
        <v>60.325000000000003</v>
      </c>
      <c r="H52" s="22">
        <f t="shared" si="6"/>
        <v>146.05000000000001</v>
      </c>
      <c r="L52" s="31"/>
      <c r="M52" s="31"/>
    </row>
    <row r="53" spans="1:13" x14ac:dyDescent="0.2">
      <c r="A53" s="110">
        <f t="shared" si="0"/>
        <v>9.4094488188976371</v>
      </c>
      <c r="B53" s="15">
        <f t="shared" si="4"/>
        <v>239</v>
      </c>
      <c r="C53" s="33">
        <f t="shared" si="1"/>
        <v>19.203426437080225</v>
      </c>
      <c r="D53" s="25">
        <f t="shared" si="2"/>
        <v>219.79657356291978</v>
      </c>
      <c r="E53" s="26">
        <f t="shared" si="3"/>
        <v>23.015632535920567</v>
      </c>
      <c r="G53" s="22">
        <f t="shared" si="5"/>
        <v>60.325000000000003</v>
      </c>
      <c r="H53" s="22">
        <f t="shared" si="6"/>
        <v>146.05000000000001</v>
      </c>
    </row>
    <row r="54" spans="1:13" x14ac:dyDescent="0.2">
      <c r="A54" s="110">
        <f t="shared" si="0"/>
        <v>9.4488188976377963</v>
      </c>
      <c r="B54" s="15">
        <f t="shared" si="4"/>
        <v>240</v>
      </c>
      <c r="C54" s="33">
        <f t="shared" si="1"/>
        <v>19.1164701703633</v>
      </c>
      <c r="D54" s="25">
        <f t="shared" si="2"/>
        <v>220.8835298296367</v>
      </c>
      <c r="E54" s="26">
        <f t="shared" si="3"/>
        <v>22.914257801433884</v>
      </c>
      <c r="G54" s="22">
        <f t="shared" si="5"/>
        <v>60.325000000000003</v>
      </c>
      <c r="H54" s="22">
        <f t="shared" si="6"/>
        <v>146.05000000000001</v>
      </c>
    </row>
    <row r="55" spans="1:13" x14ac:dyDescent="0.2">
      <c r="A55" s="110">
        <f t="shared" si="0"/>
        <v>9.4881889763779519</v>
      </c>
      <c r="B55" s="15">
        <f t="shared" si="4"/>
        <v>241</v>
      </c>
      <c r="C55" s="33">
        <f t="shared" si="1"/>
        <v>19.030331463958788</v>
      </c>
      <c r="D55" s="25">
        <f t="shared" si="2"/>
        <v>221.96966853604121</v>
      </c>
      <c r="E55" s="26">
        <f t="shared" si="3"/>
        <v>22.813799174534516</v>
      </c>
      <c r="G55" s="22">
        <f t="shared" si="5"/>
        <v>60.325000000000003</v>
      </c>
      <c r="H55" s="22">
        <f t="shared" si="6"/>
        <v>146.05000000000001</v>
      </c>
    </row>
    <row r="56" spans="1:13" x14ac:dyDescent="0.2">
      <c r="A56" s="110">
        <f t="shared" si="0"/>
        <v>9.5275590551181093</v>
      </c>
      <c r="B56" s="15">
        <f t="shared" si="4"/>
        <v>242</v>
      </c>
      <c r="C56" s="33">
        <f t="shared" si="1"/>
        <v>18.944998374840281</v>
      </c>
      <c r="D56" s="25">
        <f t="shared" si="2"/>
        <v>223.05500162515972</v>
      </c>
      <c r="E56" s="26">
        <f t="shared" si="3"/>
        <v>22.714243907043208</v>
      </c>
      <c r="G56" s="22">
        <f t="shared" si="5"/>
        <v>60.325000000000003</v>
      </c>
      <c r="H56" s="22">
        <f t="shared" si="6"/>
        <v>146.05000000000001</v>
      </c>
    </row>
    <row r="57" spans="1:13" x14ac:dyDescent="0.2">
      <c r="A57" s="110">
        <f t="shared" si="0"/>
        <v>9.5669291338582685</v>
      </c>
      <c r="B57" s="15">
        <f t="shared" si="4"/>
        <v>243</v>
      </c>
      <c r="C57" s="33">
        <f t="shared" si="1"/>
        <v>18.86045920007777</v>
      </c>
      <c r="D57" s="25">
        <f t="shared" si="2"/>
        <v>224.13954079992223</v>
      </c>
      <c r="E57" s="26">
        <f t="shared" si="3"/>
        <v>22.615579493617627</v>
      </c>
      <c r="G57" s="22">
        <f t="shared" si="5"/>
        <v>60.325000000000003</v>
      </c>
      <c r="H57" s="22">
        <f t="shared" si="6"/>
        <v>146.05000000000001</v>
      </c>
    </row>
    <row r="58" spans="1:13" x14ac:dyDescent="0.2">
      <c r="A58" s="110">
        <f t="shared" si="0"/>
        <v>9.6062992125984259</v>
      </c>
      <c r="B58" s="15">
        <f t="shared" si="4"/>
        <v>244</v>
      </c>
      <c r="C58" s="33">
        <f t="shared" si="1"/>
        <v>18.776702470636934</v>
      </c>
      <c r="D58" s="25">
        <f t="shared" si="2"/>
        <v>225.22329752936307</v>
      </c>
      <c r="E58" s="26">
        <f t="shared" si="3"/>
        <v>22.517793665820072</v>
      </c>
      <c r="G58" s="22">
        <f t="shared" si="5"/>
        <v>60.325000000000003</v>
      </c>
      <c r="H58" s="22">
        <f t="shared" si="6"/>
        <v>146.05000000000001</v>
      </c>
    </row>
    <row r="59" spans="1:13" x14ac:dyDescent="0.2">
      <c r="A59" s="110">
        <f t="shared" si="0"/>
        <v>9.6456692913385815</v>
      </c>
      <c r="B59" s="15">
        <f t="shared" si="4"/>
        <v>245</v>
      </c>
      <c r="C59" s="33">
        <f t="shared" si="1"/>
        <v>18.693716945375115</v>
      </c>
      <c r="D59" s="25">
        <f t="shared" si="2"/>
        <v>226.30628305462488</v>
      </c>
      <c r="E59" s="26">
        <f t="shared" si="3"/>
        <v>22.420874386363359</v>
      </c>
      <c r="G59" s="22">
        <f t="shared" si="5"/>
        <v>60.325000000000003</v>
      </c>
      <c r="H59" s="22">
        <f t="shared" si="6"/>
        <v>146.05000000000001</v>
      </c>
    </row>
    <row r="60" spans="1:13" x14ac:dyDescent="0.2">
      <c r="A60" s="110">
        <f t="shared" si="0"/>
        <v>9.6850393700787407</v>
      </c>
      <c r="B60" s="15">
        <f t="shared" si="4"/>
        <v>246</v>
      </c>
      <c r="C60" s="33">
        <f t="shared" si="1"/>
        <v>18.611491605226433</v>
      </c>
      <c r="D60" s="25">
        <f t="shared" si="2"/>
        <v>227.38850839477357</v>
      </c>
      <c r="E60" s="26">
        <f t="shared" si="3"/>
        <v>22.324809843528492</v>
      </c>
      <c r="G60" s="22">
        <f t="shared" si="5"/>
        <v>60.325000000000003</v>
      </c>
      <c r="H60" s="22">
        <f t="shared" si="6"/>
        <v>146.05000000000001</v>
      </c>
    </row>
    <row r="61" spans="1:13" x14ac:dyDescent="0.2">
      <c r="A61" s="110">
        <f t="shared" si="0"/>
        <v>9.7244094488188981</v>
      </c>
      <c r="B61" s="15">
        <f t="shared" si="4"/>
        <v>247</v>
      </c>
      <c r="C61" s="33">
        <f t="shared" si="1"/>
        <v>18.530015647569144</v>
      </c>
      <c r="D61" s="25">
        <f t="shared" si="2"/>
        <v>228.46998435243086</v>
      </c>
      <c r="E61" s="26">
        <f t="shared" si="3"/>
        <v>22.229588445747972</v>
      </c>
      <c r="G61" s="22">
        <f t="shared" si="5"/>
        <v>60.325000000000003</v>
      </c>
      <c r="H61" s="22">
        <f t="shared" si="6"/>
        <v>146.05000000000001</v>
      </c>
    </row>
    <row r="62" spans="1:13" x14ac:dyDescent="0.2">
      <c r="A62" s="110">
        <f t="shared" si="0"/>
        <v>9.7637795275590555</v>
      </c>
      <c r="B62" s="15">
        <f t="shared" si="4"/>
        <v>248</v>
      </c>
      <c r="C62" s="33">
        <f t="shared" si="1"/>
        <v>18.449278480767987</v>
      </c>
      <c r="D62" s="25">
        <f t="shared" si="2"/>
        <v>229.55072151923201</v>
      </c>
      <c r="E62" s="26">
        <f t="shared" si="3"/>
        <v>22.135198816348922</v>
      </c>
      <c r="G62" s="22">
        <f t="shared" si="5"/>
        <v>60.325000000000003</v>
      </c>
      <c r="H62" s="22">
        <f t="shared" si="6"/>
        <v>146.05000000000001</v>
      </c>
    </row>
    <row r="63" spans="1:13" x14ac:dyDescent="0.2">
      <c r="A63" s="110">
        <f t="shared" si="0"/>
        <v>9.8031496062992112</v>
      </c>
      <c r="B63" s="15">
        <f t="shared" si="4"/>
        <v>249</v>
      </c>
      <c r="C63" s="33">
        <f t="shared" si="1"/>
        <v>18.369269718885903</v>
      </c>
      <c r="D63" s="25">
        <f t="shared" si="2"/>
        <v>230.6307302811141</v>
      </c>
      <c r="E63" s="26">
        <f t="shared" si="3"/>
        <v>22.041629788450408</v>
      </c>
      <c r="G63" s="22">
        <f t="shared" si="5"/>
        <v>60.325000000000003</v>
      </c>
      <c r="H63" s="22">
        <f t="shared" si="6"/>
        <v>146.05000000000001</v>
      </c>
    </row>
    <row r="64" spans="1:13" x14ac:dyDescent="0.2">
      <c r="A64" s="110">
        <f t="shared" si="0"/>
        <v>9.8425196850393704</v>
      </c>
      <c r="B64" s="15">
        <f t="shared" si="4"/>
        <v>250</v>
      </c>
      <c r="C64" s="33">
        <f t="shared" si="1"/>
        <v>18.289979176557836</v>
      </c>
      <c r="D64" s="25">
        <f t="shared" si="2"/>
        <v>231.71002082344216</v>
      </c>
      <c r="E64" s="26">
        <f t="shared" si="3"/>
        <v>21.94887040000955</v>
      </c>
      <c r="G64" s="22">
        <f t="shared" si="5"/>
        <v>60.325000000000003</v>
      </c>
      <c r="H64" s="22">
        <f t="shared" si="6"/>
        <v>146.05000000000001</v>
      </c>
    </row>
    <row r="65" spans="1:8" x14ac:dyDescent="0.2">
      <c r="A65" s="110">
        <f t="shared" si="0"/>
        <v>9.8818897637795278</v>
      </c>
      <c r="B65" s="15">
        <f t="shared" si="4"/>
        <v>251</v>
      </c>
      <c r="C65" s="33">
        <f t="shared" si="1"/>
        <v>18.211396864021708</v>
      </c>
      <c r="D65" s="25">
        <f t="shared" si="2"/>
        <v>232.78860313597829</v>
      </c>
      <c r="E65" s="26">
        <f t="shared" si="3"/>
        <v>21.856909889011234</v>
      </c>
      <c r="G65" s="22">
        <f t="shared" si="5"/>
        <v>60.325000000000003</v>
      </c>
      <c r="H65" s="22">
        <f t="shared" si="6"/>
        <v>146.05000000000001</v>
      </c>
    </row>
    <row r="66" spans="1:8" x14ac:dyDescent="0.2">
      <c r="A66" s="110">
        <f t="shared" si="0"/>
        <v>9.9212598425196852</v>
      </c>
      <c r="B66" s="15">
        <f t="shared" si="4"/>
        <v>252</v>
      </c>
      <c r="C66" s="33">
        <f t="shared" si="1"/>
        <v>18.13351298230009</v>
      </c>
      <c r="D66" s="25">
        <f t="shared" si="2"/>
        <v>233.86648701769991</v>
      </c>
      <c r="E66" s="26">
        <f t="shared" si="3"/>
        <v>21.765737688796495</v>
      </c>
      <c r="G66" s="22">
        <f t="shared" si="5"/>
        <v>60.325000000000003</v>
      </c>
      <c r="H66" s="22">
        <f t="shared" si="6"/>
        <v>146.05000000000001</v>
      </c>
    </row>
    <row r="67" spans="1:8" x14ac:dyDescent="0.2">
      <c r="A67" s="110">
        <f t="shared" si="0"/>
        <v>9.9606299212598426</v>
      </c>
      <c r="B67" s="15">
        <f t="shared" si="4"/>
        <v>253</v>
      </c>
      <c r="C67" s="33">
        <f t="shared" si="1"/>
        <v>18.056317918527554</v>
      </c>
      <c r="D67" s="25">
        <f t="shared" si="2"/>
        <v>234.94368208147245</v>
      </c>
      <c r="E67" s="26">
        <f t="shared" si="3"/>
        <v>21.675343423524819</v>
      </c>
      <c r="G67" s="22">
        <f t="shared" si="5"/>
        <v>60.325000000000003</v>
      </c>
      <c r="H67" s="22">
        <f t="shared" si="6"/>
        <v>146.05000000000001</v>
      </c>
    </row>
    <row r="68" spans="1:8" x14ac:dyDescent="0.2">
      <c r="A68" s="110">
        <f t="shared" si="0"/>
        <v>10</v>
      </c>
      <c r="B68" s="15">
        <f t="shared" si="4"/>
        <v>254</v>
      </c>
      <c r="C68" s="33">
        <f t="shared" si="1"/>
        <v>17.979802241418327</v>
      </c>
      <c r="D68" s="25">
        <f t="shared" si="2"/>
        <v>236.02019775858167</v>
      </c>
      <c r="E68" s="26">
        <f t="shared" si="3"/>
        <v>21.58571690376575</v>
      </c>
      <c r="G68" s="22">
        <f t="shared" si="5"/>
        <v>60.325000000000003</v>
      </c>
      <c r="H68" s="22">
        <f t="shared" si="6"/>
        <v>146.05000000000001</v>
      </c>
    </row>
    <row r="69" spans="1:8" x14ac:dyDescent="0.2">
      <c r="A69" s="110">
        <f t="shared" si="0"/>
        <v>10.039370078740157</v>
      </c>
      <c r="B69" s="15">
        <f t="shared" si="4"/>
        <v>255</v>
      </c>
      <c r="C69" s="33">
        <f t="shared" si="1"/>
        <v>17.903956696869358</v>
      </c>
      <c r="D69" s="25">
        <f t="shared" si="2"/>
        <v>237.09604330313064</v>
      </c>
      <c r="E69" s="26">
        <f t="shared" si="3"/>
        <v>21.496848122215468</v>
      </c>
      <c r="G69" s="22">
        <f t="shared" si="5"/>
        <v>60.325000000000003</v>
      </c>
      <c r="H69" s="22">
        <f t="shared" si="6"/>
        <v>146.05000000000001</v>
      </c>
    </row>
    <row r="70" spans="1:8" x14ac:dyDescent="0.2">
      <c r="A70" s="110">
        <f t="shared" si="0"/>
        <v>10.078740157480315</v>
      </c>
      <c r="B70" s="15">
        <f t="shared" si="4"/>
        <v>256</v>
      </c>
      <c r="C70" s="33">
        <f t="shared" si="1"/>
        <v>17.828772203693745</v>
      </c>
      <c r="D70" s="25">
        <f t="shared" si="2"/>
        <v>238.17122779630625</v>
      </c>
      <c r="E70" s="26">
        <f t="shared" si="3"/>
        <v>21.40872724953401</v>
      </c>
      <c r="G70" s="22">
        <f t="shared" si="5"/>
        <v>60.325000000000003</v>
      </c>
      <c r="H70" s="22">
        <f t="shared" si="6"/>
        <v>146.05000000000001</v>
      </c>
    </row>
    <row r="71" spans="1:8" x14ac:dyDescent="0.2">
      <c r="A71" s="110">
        <f t="shared" si="0"/>
        <v>10.118110236220472</v>
      </c>
      <c r="B71" s="15">
        <f t="shared" si="4"/>
        <v>257</v>
      </c>
      <c r="C71" s="33">
        <f t="shared" si="1"/>
        <v>17.754239849480285</v>
      </c>
      <c r="D71" s="25">
        <f t="shared" si="2"/>
        <v>239.24576015051971</v>
      </c>
      <c r="E71" s="26">
        <f t="shared" si="3"/>
        <v>21.321344630299293</v>
      </c>
      <c r="G71" s="22">
        <f t="shared" si="5"/>
        <v>60.325000000000003</v>
      </c>
      <c r="H71" s="22">
        <f t="shared" si="6"/>
        <v>146.05000000000001</v>
      </c>
    </row>
    <row r="72" spans="1:8" x14ac:dyDescent="0.2">
      <c r="A72" s="110">
        <f t="shared" si="0"/>
        <v>10.15748031496063</v>
      </c>
      <c r="B72" s="15">
        <f t="shared" si="4"/>
        <v>258</v>
      </c>
      <c r="C72" s="33">
        <f t="shared" si="1"/>
        <v>17.680350886574388</v>
      </c>
      <c r="D72" s="25">
        <f t="shared" si="2"/>
        <v>240.31964911342561</v>
      </c>
      <c r="E72" s="26">
        <f t="shared" si="3"/>
        <v>21.234690779073777</v>
      </c>
      <c r="G72" s="22">
        <f t="shared" si="5"/>
        <v>60.325000000000003</v>
      </c>
      <c r="H72" s="22">
        <f t="shared" si="6"/>
        <v>146.05000000000001</v>
      </c>
    </row>
    <row r="73" spans="1:8" x14ac:dyDescent="0.2">
      <c r="A73" s="110">
        <f t="shared" si="0"/>
        <v>10.196850393700787</v>
      </c>
      <c r="B73" s="15">
        <f t="shared" si="4"/>
        <v>259</v>
      </c>
      <c r="C73" s="33">
        <f t="shared" si="1"/>
        <v>17.607096728176373</v>
      </c>
      <c r="D73" s="25">
        <f t="shared" si="2"/>
        <v>241.39290327182363</v>
      </c>
      <c r="E73" s="26">
        <f t="shared" si="3"/>
        <v>21.148756376580273</v>
      </c>
      <c r="G73" s="22">
        <f t="shared" si="5"/>
        <v>60.325000000000003</v>
      </c>
      <c r="H73" s="22">
        <f t="shared" si="6"/>
        <v>146.05000000000001</v>
      </c>
    </row>
    <row r="74" spans="1:8" x14ac:dyDescent="0.2">
      <c r="A74" s="110">
        <f t="shared" si="0"/>
        <v>10.236220472440944</v>
      </c>
      <c r="B74" s="15">
        <f t="shared" si="4"/>
        <v>260</v>
      </c>
      <c r="C74" s="33">
        <f t="shared" si="1"/>
        <v>17.534468944552856</v>
      </c>
      <c r="D74" s="25">
        <f t="shared" si="2"/>
        <v>242.46553105544714</v>
      </c>
      <c r="E74" s="26">
        <f t="shared" si="3"/>
        <v>21.063532265983149</v>
      </c>
      <c r="G74" s="22">
        <f t="shared" si="5"/>
        <v>60.325000000000003</v>
      </c>
      <c r="H74" s="22">
        <f t="shared" si="6"/>
        <v>146.05000000000001</v>
      </c>
    </row>
    <row r="75" spans="1:8" x14ac:dyDescent="0.2">
      <c r="A75" s="110">
        <f t="shared" si="0"/>
        <v>10.275590551181102</v>
      </c>
      <c r="B75" s="15">
        <f t="shared" si="4"/>
        <v>261</v>
      </c>
      <c r="C75" s="33">
        <f t="shared" si="1"/>
        <v>17.462459259357701</v>
      </c>
      <c r="D75" s="25">
        <f t="shared" si="2"/>
        <v>243.5375407406423</v>
      </c>
      <c r="E75" s="26">
        <f t="shared" si="3"/>
        <v>20.979009449271501</v>
      </c>
      <c r="G75" s="22">
        <f t="shared" si="5"/>
        <v>60.325000000000003</v>
      </c>
      <c r="H75" s="22">
        <f t="shared" si="6"/>
        <v>146.05000000000001</v>
      </c>
    </row>
    <row r="76" spans="1:8" x14ac:dyDescent="0.2">
      <c r="A76" s="110">
        <f t="shared" si="0"/>
        <v>10.314960629921259</v>
      </c>
      <c r="B76" s="15">
        <f t="shared" si="4"/>
        <v>262</v>
      </c>
      <c r="C76" s="33">
        <f t="shared" si="1"/>
        <v>17.391059546058301</v>
      </c>
      <c r="D76" s="25">
        <f t="shared" si="2"/>
        <v>244.6089404539417</v>
      </c>
      <c r="E76" s="26">
        <f t="shared" si="3"/>
        <v>20.895179083741034</v>
      </c>
      <c r="G76" s="22">
        <f t="shared" si="5"/>
        <v>60.325000000000003</v>
      </c>
      <c r="H76" s="22">
        <f t="shared" si="6"/>
        <v>146.05000000000001</v>
      </c>
    </row>
    <row r="77" spans="1:8" x14ac:dyDescent="0.2">
      <c r="A77" s="110">
        <f t="shared" si="0"/>
        <v>10.354330708661418</v>
      </c>
      <c r="B77" s="15">
        <f t="shared" si="4"/>
        <v>263</v>
      </c>
      <c r="C77" s="33">
        <f t="shared" si="1"/>
        <v>17.320261824463842</v>
      </c>
      <c r="D77" s="25">
        <f t="shared" si="2"/>
        <v>245.67973817553616</v>
      </c>
      <c r="E77" s="26">
        <f t="shared" si="3"/>
        <v>20.812032478571339</v>
      </c>
      <c r="G77" s="22">
        <f t="shared" si="5"/>
        <v>60.325000000000003</v>
      </c>
      <c r="H77" s="22">
        <f t="shared" si="6"/>
        <v>146.05000000000001</v>
      </c>
    </row>
    <row r="78" spans="1:8" x14ac:dyDescent="0.2">
      <c r="A78" s="110">
        <f t="shared" si="0"/>
        <v>10.393700787401574</v>
      </c>
      <c r="B78" s="15">
        <f t="shared" si="4"/>
        <v>264</v>
      </c>
      <c r="C78" s="33">
        <f t="shared" si="1"/>
        <v>17.25005825735235</v>
      </c>
      <c r="D78" s="25">
        <f t="shared" si="2"/>
        <v>246.74994174264765</v>
      </c>
      <c r="E78" s="26">
        <f t="shared" si="3"/>
        <v>20.729561091495587</v>
      </c>
      <c r="G78" s="22">
        <f t="shared" si="5"/>
        <v>60.325000000000003</v>
      </c>
      <c r="H78" s="22">
        <f t="shared" si="6"/>
        <v>146.05000000000001</v>
      </c>
    </row>
    <row r="79" spans="1:8" x14ac:dyDescent="0.2">
      <c r="A79" s="110"/>
      <c r="B79" s="15"/>
      <c r="C79" s="33"/>
      <c r="D79" s="25"/>
      <c r="E79" s="26"/>
      <c r="G79" s="22"/>
      <c r="H79" s="22"/>
    </row>
    <row r="80" spans="1:8" x14ac:dyDescent="0.2">
      <c r="A80" s="110"/>
      <c r="B80" s="15"/>
      <c r="C80" s="33"/>
      <c r="D80" s="25"/>
      <c r="E80" s="26"/>
      <c r="G80" s="22"/>
      <c r="H80" s="22"/>
    </row>
    <row r="81" spans="1:8" x14ac:dyDescent="0.2">
      <c r="A81" s="110"/>
      <c r="B81" s="15"/>
      <c r="C81" s="33"/>
      <c r="D81" s="25"/>
      <c r="E81" s="26"/>
      <c r="G81" s="22"/>
      <c r="H81" s="22"/>
    </row>
    <row r="82" spans="1:8" x14ac:dyDescent="0.2">
      <c r="A82" s="110"/>
      <c r="B82" s="15"/>
      <c r="C82" s="33"/>
      <c r="D82" s="25"/>
      <c r="E82" s="26"/>
      <c r="G82" s="22"/>
      <c r="H82" s="22"/>
    </row>
    <row r="83" spans="1:8" x14ac:dyDescent="0.2">
      <c r="A83" s="110"/>
      <c r="B83" s="15"/>
      <c r="C83" s="33"/>
      <c r="D83" s="25"/>
      <c r="E83" s="26"/>
      <c r="G83" s="22"/>
      <c r="H83" s="22"/>
    </row>
    <row r="84" spans="1:8" x14ac:dyDescent="0.2">
      <c r="A84" s="110"/>
      <c r="B84" s="15"/>
      <c r="C84" s="33"/>
      <c r="D84" s="25"/>
      <c r="E84" s="26"/>
      <c r="G84" s="22"/>
      <c r="H84" s="22"/>
    </row>
    <row r="85" spans="1:8" x14ac:dyDescent="0.2">
      <c r="A85" s="110"/>
      <c r="B85" s="15"/>
      <c r="C85" s="33"/>
      <c r="D85" s="25"/>
      <c r="E85" s="26"/>
      <c r="G85" s="22"/>
      <c r="H85" s="22"/>
    </row>
    <row r="86" spans="1:8" x14ac:dyDescent="0.2">
      <c r="A86" s="110"/>
      <c r="B86" s="15"/>
      <c r="C86" s="33"/>
      <c r="D86" s="25"/>
      <c r="E86" s="26"/>
      <c r="G86" s="22"/>
      <c r="H86" s="22"/>
    </row>
    <row r="87" spans="1:8" x14ac:dyDescent="0.2">
      <c r="A87" s="110"/>
      <c r="B87" s="15"/>
      <c r="C87" s="33"/>
      <c r="D87" s="25"/>
      <c r="E87" s="26"/>
      <c r="G87" s="22"/>
      <c r="H87" s="22"/>
    </row>
    <row r="88" spans="1:8" x14ac:dyDescent="0.2">
      <c r="A88" s="110"/>
      <c r="B88" s="15"/>
      <c r="C88" s="33"/>
      <c r="D88" s="25"/>
      <c r="E88" s="26"/>
      <c r="G88" s="22"/>
      <c r="H88" s="22"/>
    </row>
    <row r="89" spans="1:8" x14ac:dyDescent="0.2">
      <c r="A89" s="110"/>
      <c r="B89" s="15"/>
      <c r="C89" s="33"/>
      <c r="D89" s="25"/>
      <c r="E89" s="26"/>
      <c r="G89" s="22"/>
      <c r="H89" s="22"/>
    </row>
    <row r="90" spans="1:8" x14ac:dyDescent="0.2">
      <c r="A90" s="110"/>
      <c r="B90" s="15"/>
      <c r="C90" s="33"/>
      <c r="D90" s="25"/>
      <c r="E90" s="26"/>
      <c r="G90" s="22"/>
      <c r="H90" s="22"/>
    </row>
    <row r="91" spans="1:8" x14ac:dyDescent="0.2">
      <c r="A91" s="110"/>
      <c r="B91" s="15"/>
      <c r="C91" s="33"/>
      <c r="D91" s="25"/>
      <c r="E91" s="26"/>
      <c r="G91" s="22"/>
      <c r="H91" s="22"/>
    </row>
    <row r="92" spans="1:8" x14ac:dyDescent="0.2">
      <c r="A92" s="110"/>
      <c r="B92" s="15"/>
      <c r="C92" s="33"/>
      <c r="D92" s="25"/>
      <c r="E92" s="26"/>
      <c r="G92" s="22"/>
      <c r="H92" s="22"/>
    </row>
    <row r="93" spans="1:8" x14ac:dyDescent="0.2">
      <c r="A93" s="110"/>
      <c r="B93" s="15"/>
      <c r="C93" s="33"/>
      <c r="D93" s="25"/>
      <c r="E93" s="26"/>
      <c r="G93" s="22"/>
      <c r="H93" s="22"/>
    </row>
    <row r="94" spans="1:8" x14ac:dyDescent="0.2">
      <c r="A94" s="110"/>
      <c r="B94" s="15"/>
      <c r="C94" s="33"/>
      <c r="D94" s="25"/>
      <c r="E94" s="26"/>
      <c r="G94" s="22"/>
      <c r="H94" s="22"/>
    </row>
    <row r="95" spans="1:8" x14ac:dyDescent="0.2">
      <c r="A95" s="110"/>
      <c r="B95" s="15"/>
      <c r="C95" s="33"/>
      <c r="D95" s="25"/>
      <c r="E95" s="26"/>
      <c r="G95" s="22"/>
      <c r="H95" s="22"/>
    </row>
    <row r="96" spans="1:8" x14ac:dyDescent="0.2">
      <c r="A96" s="110"/>
      <c r="B96" s="15"/>
      <c r="C96" s="33"/>
      <c r="D96" s="25"/>
      <c r="E96" s="26"/>
      <c r="G96" s="22"/>
      <c r="H96" s="22"/>
    </row>
    <row r="97" spans="1:8" x14ac:dyDescent="0.2">
      <c r="A97" s="110"/>
      <c r="B97" s="15"/>
      <c r="C97" s="33"/>
      <c r="D97" s="25"/>
      <c r="E97" s="26"/>
      <c r="G97" s="22"/>
      <c r="H97" s="22"/>
    </row>
    <row r="98" spans="1:8" x14ac:dyDescent="0.2">
      <c r="A98" s="110"/>
      <c r="B98" s="15"/>
      <c r="C98" s="33"/>
      <c r="D98" s="25"/>
      <c r="E98" s="26"/>
      <c r="G98" s="22"/>
      <c r="H98" s="22"/>
    </row>
    <row r="99" spans="1:8" x14ac:dyDescent="0.2">
      <c r="A99" s="110"/>
      <c r="B99" s="15"/>
      <c r="C99" s="33"/>
      <c r="D99" s="25"/>
      <c r="E99" s="26"/>
      <c r="G99" s="22"/>
      <c r="H99" s="22"/>
    </row>
    <row r="100" spans="1:8" x14ac:dyDescent="0.2">
      <c r="A100" s="110"/>
      <c r="B100" s="15"/>
      <c r="C100" s="33"/>
      <c r="D100" s="25"/>
      <c r="E100" s="26"/>
      <c r="G100" s="22"/>
      <c r="H100" s="22"/>
    </row>
    <row r="101" spans="1:8" x14ac:dyDescent="0.2">
      <c r="A101" s="110"/>
      <c r="B101" s="15"/>
      <c r="C101" s="33"/>
      <c r="D101" s="25"/>
      <c r="E101" s="26"/>
      <c r="G101" s="22"/>
      <c r="H101" s="22"/>
    </row>
    <row r="102" spans="1:8" x14ac:dyDescent="0.2">
      <c r="A102" s="110"/>
      <c r="B102" s="15"/>
      <c r="C102" s="33"/>
      <c r="D102" s="25"/>
      <c r="E102" s="26"/>
      <c r="G102" s="22"/>
      <c r="H102" s="22"/>
    </row>
    <row r="103" spans="1:8" x14ac:dyDescent="0.2">
      <c r="A103" s="110"/>
      <c r="B103" s="15"/>
      <c r="C103" s="33"/>
      <c r="D103" s="25"/>
      <c r="E103" s="26"/>
      <c r="G103" s="22"/>
      <c r="H103" s="22"/>
    </row>
    <row r="104" spans="1:8" x14ac:dyDescent="0.2">
      <c r="A104" s="110"/>
      <c r="B104" s="15"/>
      <c r="C104" s="33"/>
      <c r="D104" s="25"/>
      <c r="E104" s="26"/>
      <c r="G104" s="22"/>
      <c r="H104" s="22"/>
    </row>
    <row r="105" spans="1:8" x14ac:dyDescent="0.2">
      <c r="A105" s="110"/>
      <c r="B105" s="15"/>
      <c r="C105" s="33"/>
      <c r="D105" s="25"/>
      <c r="E105" s="26"/>
      <c r="G105" s="22"/>
      <c r="H105" s="22"/>
    </row>
    <row r="106" spans="1:8" x14ac:dyDescent="0.2">
      <c r="A106" s="110"/>
      <c r="B106" s="15"/>
      <c r="C106" s="33"/>
      <c r="D106" s="25"/>
      <c r="E106" s="26"/>
      <c r="G106" s="22"/>
      <c r="H106" s="22"/>
    </row>
    <row r="107" spans="1:8" x14ac:dyDescent="0.2">
      <c r="A107" s="110"/>
      <c r="B107" s="15"/>
      <c r="C107" s="33"/>
      <c r="D107" s="25"/>
      <c r="E107" s="26"/>
      <c r="G107" s="22"/>
      <c r="H107" s="22"/>
    </row>
    <row r="108" spans="1:8" x14ac:dyDescent="0.2">
      <c r="A108" s="110"/>
      <c r="B108" s="15"/>
      <c r="C108" s="33"/>
      <c r="D108" s="25"/>
      <c r="E108" s="26"/>
      <c r="G108" s="22"/>
      <c r="H108" s="22"/>
    </row>
    <row r="109" spans="1:8" x14ac:dyDescent="0.2">
      <c r="A109" s="110"/>
      <c r="B109" s="15"/>
      <c r="C109" s="33"/>
      <c r="D109" s="25"/>
      <c r="E109" s="26"/>
      <c r="G109" s="22"/>
      <c r="H109" s="22"/>
    </row>
    <row r="110" spans="1:8" x14ac:dyDescent="0.2">
      <c r="A110" s="110"/>
      <c r="B110" s="15"/>
      <c r="C110" s="33"/>
      <c r="D110" s="25"/>
      <c r="E110" s="26"/>
      <c r="G110" s="22"/>
      <c r="H110" s="22"/>
    </row>
    <row r="111" spans="1:8" x14ac:dyDescent="0.2">
      <c r="A111" s="110"/>
      <c r="B111" s="15"/>
      <c r="C111" s="33"/>
      <c r="D111" s="25"/>
      <c r="E111" s="26"/>
      <c r="G111" s="22"/>
      <c r="H111" s="22"/>
    </row>
    <row r="112" spans="1:8" x14ac:dyDescent="0.2">
      <c r="A112" s="110"/>
      <c r="B112" s="15"/>
      <c r="C112" s="33"/>
      <c r="D112" s="25"/>
      <c r="E112" s="26"/>
      <c r="G112" s="22"/>
      <c r="H112" s="22"/>
    </row>
    <row r="113" spans="1:8" x14ac:dyDescent="0.2">
      <c r="A113" s="110"/>
      <c r="B113" s="15"/>
      <c r="C113" s="33"/>
      <c r="D113" s="25"/>
      <c r="E113" s="26"/>
      <c r="G113" s="22"/>
      <c r="H113" s="22"/>
    </row>
    <row r="114" spans="1:8" x14ac:dyDescent="0.2">
      <c r="A114" s="110"/>
      <c r="B114" s="15"/>
      <c r="C114" s="33"/>
      <c r="D114" s="25"/>
      <c r="E114" s="26"/>
      <c r="G114" s="22"/>
      <c r="H114" s="22"/>
    </row>
    <row r="115" spans="1:8" x14ac:dyDescent="0.2">
      <c r="A115" s="110"/>
      <c r="B115" s="15"/>
      <c r="C115" s="33"/>
      <c r="D115" s="25"/>
      <c r="E115" s="26"/>
      <c r="G115" s="22"/>
      <c r="H115" s="22"/>
    </row>
    <row r="116" spans="1:8" x14ac:dyDescent="0.2">
      <c r="A116" s="110"/>
      <c r="B116" s="15"/>
      <c r="C116" s="33"/>
      <c r="D116" s="25"/>
      <c r="E116" s="26"/>
      <c r="G116" s="22"/>
      <c r="H116" s="22"/>
    </row>
    <row r="117" spans="1:8" x14ac:dyDescent="0.2">
      <c r="A117" s="110"/>
      <c r="B117" s="15"/>
      <c r="C117" s="33"/>
      <c r="D117" s="25"/>
      <c r="E117" s="26"/>
      <c r="G117" s="22"/>
      <c r="H117" s="22"/>
    </row>
    <row r="118" spans="1:8" x14ac:dyDescent="0.2">
      <c r="A118" s="110"/>
      <c r="B118" s="15"/>
      <c r="C118" s="33"/>
      <c r="D118" s="25"/>
      <c r="E118" s="26"/>
      <c r="G118" s="22"/>
      <c r="H118" s="22"/>
    </row>
    <row r="119" spans="1:8" x14ac:dyDescent="0.2">
      <c r="A119" s="110"/>
      <c r="B119" s="15"/>
      <c r="C119" s="33"/>
      <c r="D119" s="25"/>
      <c r="E119" s="26"/>
      <c r="G119" s="22"/>
      <c r="H119" s="22"/>
    </row>
    <row r="120" spans="1:8" x14ac:dyDescent="0.2">
      <c r="A120" s="110"/>
      <c r="B120" s="15"/>
      <c r="C120" s="33"/>
      <c r="D120" s="25"/>
      <c r="E120" s="26"/>
      <c r="G120" s="22"/>
      <c r="H120" s="22"/>
    </row>
    <row r="121" spans="1:8" x14ac:dyDescent="0.2">
      <c r="A121" s="110"/>
      <c r="B121" s="15"/>
      <c r="C121" s="33"/>
      <c r="D121" s="25"/>
      <c r="E121" s="26"/>
      <c r="G121" s="22"/>
      <c r="H121" s="22"/>
    </row>
    <row r="122" spans="1:8" x14ac:dyDescent="0.2">
      <c r="A122" s="110"/>
      <c r="B122" s="15"/>
      <c r="C122" s="33"/>
      <c r="D122" s="25"/>
      <c r="E122" s="26"/>
      <c r="G122" s="22"/>
      <c r="H122" s="22"/>
    </row>
    <row r="123" spans="1:8" x14ac:dyDescent="0.2">
      <c r="A123" s="110"/>
      <c r="B123" s="15"/>
      <c r="C123" s="33"/>
      <c r="D123" s="25"/>
      <c r="E123" s="26"/>
      <c r="G123" s="22"/>
      <c r="H123" s="22"/>
    </row>
    <row r="124" spans="1:8" x14ac:dyDescent="0.2">
      <c r="A124" s="110"/>
      <c r="B124" s="15"/>
      <c r="C124" s="33"/>
      <c r="D124" s="25"/>
      <c r="E124" s="26"/>
      <c r="G124" s="22"/>
      <c r="H124" s="22"/>
    </row>
    <row r="125" spans="1:8" x14ac:dyDescent="0.2">
      <c r="A125" s="110"/>
      <c r="B125" s="15"/>
      <c r="C125" s="33"/>
      <c r="D125" s="25"/>
      <c r="E125" s="26"/>
      <c r="G125" s="22"/>
      <c r="H125" s="22"/>
    </row>
    <row r="126" spans="1:8" x14ac:dyDescent="0.2">
      <c r="A126" s="110"/>
      <c r="B126" s="15"/>
      <c r="C126" s="33"/>
      <c r="D126" s="25"/>
      <c r="E126" s="26"/>
      <c r="G126" s="22"/>
      <c r="H126" s="22"/>
    </row>
    <row r="127" spans="1:8" x14ac:dyDescent="0.2">
      <c r="A127" s="110"/>
      <c r="B127" s="15"/>
      <c r="C127" s="33"/>
      <c r="D127" s="25"/>
      <c r="E127" s="26"/>
      <c r="G127" s="22"/>
      <c r="H127" s="22"/>
    </row>
    <row r="128" spans="1:8" x14ac:dyDescent="0.2">
      <c r="A128" s="110"/>
      <c r="B128" s="15"/>
      <c r="C128" s="33"/>
      <c r="D128" s="25"/>
      <c r="E128" s="26"/>
      <c r="G128" s="22"/>
      <c r="H128" s="22"/>
    </row>
    <row r="129" spans="1:8" x14ac:dyDescent="0.2">
      <c r="A129" s="110"/>
      <c r="B129" s="15"/>
      <c r="C129" s="33"/>
      <c r="D129" s="25"/>
      <c r="E129" s="26"/>
      <c r="G129" s="22"/>
      <c r="H129" s="22"/>
    </row>
    <row r="130" spans="1:8" x14ac:dyDescent="0.2">
      <c r="A130" s="110"/>
      <c r="B130" s="15"/>
      <c r="C130" s="33"/>
      <c r="D130" s="25"/>
      <c r="E130" s="26"/>
      <c r="G130" s="22"/>
      <c r="H130" s="22"/>
    </row>
    <row r="131" spans="1:8" x14ac:dyDescent="0.2">
      <c r="A131" s="110"/>
      <c r="B131" s="15"/>
      <c r="C131" s="33"/>
      <c r="D131" s="25"/>
      <c r="E131" s="26"/>
      <c r="G131" s="22"/>
      <c r="H131" s="22"/>
    </row>
    <row r="132" spans="1:8" x14ac:dyDescent="0.2">
      <c r="A132" s="110"/>
      <c r="B132" s="15"/>
      <c r="C132" s="33"/>
      <c r="D132" s="25"/>
      <c r="E132" s="26"/>
      <c r="G132" s="22"/>
      <c r="H132" s="22"/>
    </row>
    <row r="133" spans="1:8" x14ac:dyDescent="0.2">
      <c r="A133" s="110"/>
      <c r="B133" s="15"/>
      <c r="C133" s="33"/>
      <c r="D133" s="25"/>
      <c r="E133" s="26"/>
      <c r="G133" s="22"/>
      <c r="H133" s="22"/>
    </row>
    <row r="134" spans="1:8" x14ac:dyDescent="0.2">
      <c r="A134" s="110"/>
      <c r="B134" s="15"/>
      <c r="C134" s="33"/>
      <c r="D134" s="25"/>
      <c r="E134" s="26"/>
      <c r="G134" s="22"/>
      <c r="H134" s="22"/>
    </row>
    <row r="135" spans="1:8" x14ac:dyDescent="0.2">
      <c r="A135" s="110"/>
      <c r="B135" s="15"/>
      <c r="C135" s="33"/>
      <c r="D135" s="25"/>
      <c r="E135" s="26"/>
      <c r="G135" s="22"/>
      <c r="H135" s="22"/>
    </row>
    <row r="136" spans="1:8" x14ac:dyDescent="0.2">
      <c r="A136" s="110"/>
      <c r="B136" s="15"/>
      <c r="C136" s="33"/>
      <c r="D136" s="25"/>
      <c r="E136" s="26"/>
      <c r="G136" s="22"/>
      <c r="H136" s="22"/>
    </row>
    <row r="137" spans="1:8" x14ac:dyDescent="0.2">
      <c r="A137" s="110"/>
      <c r="B137" s="15"/>
      <c r="C137" s="33"/>
      <c r="D137" s="25"/>
      <c r="E137" s="26"/>
      <c r="G137" s="22"/>
      <c r="H137" s="22"/>
    </row>
    <row r="138" spans="1:8" x14ac:dyDescent="0.2">
      <c r="A138" s="110"/>
      <c r="B138" s="15"/>
      <c r="C138" s="33"/>
      <c r="D138" s="25"/>
      <c r="E138" s="26"/>
      <c r="G138" s="22"/>
      <c r="H138" s="22"/>
    </row>
    <row r="139" spans="1:8" x14ac:dyDescent="0.2">
      <c r="A139" s="110"/>
      <c r="B139" s="15"/>
      <c r="C139" s="33"/>
      <c r="D139" s="25"/>
      <c r="E139" s="26"/>
      <c r="G139" s="22"/>
      <c r="H139" s="22"/>
    </row>
    <row r="140" spans="1:8" x14ac:dyDescent="0.2">
      <c r="A140" s="110"/>
      <c r="B140" s="15"/>
      <c r="C140" s="33"/>
      <c r="D140" s="25"/>
      <c r="E140" s="26"/>
      <c r="G140" s="22"/>
      <c r="H140" s="22"/>
    </row>
    <row r="141" spans="1:8" x14ac:dyDescent="0.2">
      <c r="A141" s="110"/>
      <c r="B141" s="15"/>
      <c r="C141" s="33"/>
      <c r="D141" s="25"/>
      <c r="E141" s="26"/>
      <c r="G141" s="22"/>
      <c r="H141" s="22"/>
    </row>
    <row r="142" spans="1:8" x14ac:dyDescent="0.2">
      <c r="A142" s="110"/>
      <c r="B142" s="15"/>
      <c r="C142" s="33"/>
      <c r="D142" s="25"/>
      <c r="E142" s="26"/>
      <c r="G142" s="22"/>
      <c r="H142" s="22"/>
    </row>
    <row r="143" spans="1:8" x14ac:dyDescent="0.2">
      <c r="A143" s="110"/>
      <c r="B143" s="15"/>
      <c r="C143" s="33"/>
      <c r="D143" s="25"/>
      <c r="E143" s="26"/>
      <c r="G143" s="22"/>
      <c r="H143" s="22"/>
    </row>
    <row r="144" spans="1:8" x14ac:dyDescent="0.2">
      <c r="A144" s="110"/>
      <c r="B144" s="15"/>
      <c r="C144" s="33"/>
      <c r="D144" s="25"/>
      <c r="E144" s="26"/>
      <c r="G144" s="22"/>
      <c r="H144" s="22"/>
    </row>
    <row r="145" spans="1:8" x14ac:dyDescent="0.2">
      <c r="A145" s="110"/>
      <c r="B145" s="15"/>
      <c r="C145" s="33"/>
      <c r="D145" s="25"/>
      <c r="E145" s="26"/>
      <c r="G145" s="22"/>
      <c r="H145" s="22"/>
    </row>
    <row r="146" spans="1:8" x14ac:dyDescent="0.2">
      <c r="A146" s="110"/>
      <c r="B146" s="15"/>
      <c r="C146" s="33"/>
      <c r="D146" s="25"/>
      <c r="E146" s="26"/>
      <c r="G146" s="22"/>
      <c r="H146" s="22"/>
    </row>
    <row r="147" spans="1:8" x14ac:dyDescent="0.2">
      <c r="A147" s="110"/>
      <c r="B147" s="15"/>
      <c r="C147" s="33"/>
      <c r="D147" s="25"/>
      <c r="E147" s="26"/>
      <c r="G147" s="22"/>
      <c r="H147" s="22"/>
    </row>
    <row r="148" spans="1:8" x14ac:dyDescent="0.2">
      <c r="A148" s="110"/>
      <c r="B148" s="15"/>
      <c r="C148" s="33"/>
      <c r="D148" s="25"/>
      <c r="E148" s="26"/>
      <c r="G148" s="22"/>
      <c r="H148" s="22"/>
    </row>
    <row r="149" spans="1:8" x14ac:dyDescent="0.2">
      <c r="A149" s="110"/>
      <c r="B149" s="15"/>
      <c r="C149" s="33"/>
      <c r="D149" s="25"/>
      <c r="E149" s="26"/>
      <c r="G149" s="22"/>
      <c r="H149" s="22"/>
    </row>
    <row r="150" spans="1:8" x14ac:dyDescent="0.2">
      <c r="A150" s="110"/>
      <c r="B150" s="15"/>
      <c r="C150" s="33"/>
      <c r="D150" s="25"/>
      <c r="E150" s="26"/>
      <c r="G150" s="22"/>
      <c r="H150" s="22"/>
    </row>
    <row r="151" spans="1:8" x14ac:dyDescent="0.2">
      <c r="A151" s="110"/>
      <c r="B151" s="15"/>
      <c r="C151" s="33"/>
      <c r="D151" s="25"/>
      <c r="E151" s="26"/>
      <c r="G151" s="22"/>
      <c r="H151" s="22"/>
    </row>
    <row r="152" spans="1:8" x14ac:dyDescent="0.2">
      <c r="A152" s="110"/>
      <c r="B152" s="15"/>
      <c r="C152" s="33"/>
      <c r="D152" s="25"/>
      <c r="E152" s="26"/>
      <c r="G152" s="22"/>
      <c r="H152" s="22"/>
    </row>
    <row r="153" spans="1:8" x14ac:dyDescent="0.2">
      <c r="A153" s="110"/>
      <c r="B153" s="15"/>
      <c r="C153" s="33"/>
      <c r="D153" s="25"/>
      <c r="E153" s="26"/>
      <c r="G153" s="22"/>
      <c r="H153" s="22"/>
    </row>
    <row r="154" spans="1:8" x14ac:dyDescent="0.2">
      <c r="A154" s="110"/>
      <c r="B154" s="15"/>
      <c r="C154" s="33"/>
      <c r="D154" s="25"/>
      <c r="E154" s="26"/>
      <c r="G154" s="22"/>
      <c r="H154" s="22"/>
    </row>
    <row r="155" spans="1:8" x14ac:dyDescent="0.2">
      <c r="A155" s="110"/>
      <c r="B155" s="15"/>
      <c r="C155" s="33"/>
      <c r="D155" s="25"/>
      <c r="E155" s="26"/>
      <c r="G155" s="22"/>
      <c r="H155" s="22"/>
    </row>
    <row r="156" spans="1:8" x14ac:dyDescent="0.2">
      <c r="A156" s="110"/>
      <c r="B156" s="15"/>
      <c r="C156" s="33"/>
      <c r="D156" s="25"/>
      <c r="E156" s="26"/>
      <c r="G156" s="22"/>
      <c r="H156" s="22"/>
    </row>
    <row r="157" spans="1:8" x14ac:dyDescent="0.2">
      <c r="A157" s="110"/>
      <c r="B157" s="15"/>
      <c r="C157" s="33"/>
      <c r="D157" s="25"/>
      <c r="E157" s="26"/>
      <c r="G157" s="22"/>
      <c r="H157" s="22"/>
    </row>
    <row r="158" spans="1:8" x14ac:dyDescent="0.2">
      <c r="A158" s="110"/>
      <c r="B158" s="15"/>
      <c r="C158" s="33"/>
      <c r="D158" s="25"/>
      <c r="E158" s="26"/>
      <c r="G158" s="22"/>
      <c r="H158" s="22"/>
    </row>
    <row r="159" spans="1:8" x14ac:dyDescent="0.2">
      <c r="A159" s="110"/>
      <c r="B159" s="15"/>
      <c r="C159" s="33"/>
      <c r="D159" s="25"/>
      <c r="E159" s="26"/>
      <c r="G159" s="22"/>
      <c r="H159" s="22"/>
    </row>
    <row r="160" spans="1:8" x14ac:dyDescent="0.2">
      <c r="A160" s="110"/>
      <c r="B160" s="15"/>
      <c r="C160" s="33"/>
      <c r="D160" s="25"/>
      <c r="E160" s="26"/>
      <c r="G160" s="22"/>
      <c r="H160" s="22"/>
    </row>
    <row r="161" spans="1:8" x14ac:dyDescent="0.2">
      <c r="A161" s="110"/>
      <c r="B161" s="15"/>
      <c r="C161" s="33"/>
      <c r="D161" s="25"/>
      <c r="E161" s="26"/>
      <c r="G161" s="22"/>
      <c r="H161" s="22"/>
    </row>
    <row r="162" spans="1:8" x14ac:dyDescent="0.2">
      <c r="A162" s="110"/>
      <c r="B162" s="15"/>
      <c r="C162" s="33"/>
      <c r="D162" s="25"/>
      <c r="E162" s="26"/>
      <c r="G162" s="22"/>
      <c r="H162" s="22"/>
    </row>
    <row r="163" spans="1:8" x14ac:dyDescent="0.2">
      <c r="A163" s="110"/>
      <c r="B163" s="15"/>
      <c r="C163" s="33"/>
      <c r="D163" s="25"/>
      <c r="E163" s="26"/>
      <c r="G163" s="22"/>
      <c r="H163" s="22"/>
    </row>
    <row r="164" spans="1:8" x14ac:dyDescent="0.2">
      <c r="A164" s="110"/>
      <c r="B164" s="15"/>
      <c r="C164" s="33"/>
      <c r="D164" s="25"/>
      <c r="E164" s="26"/>
      <c r="G164" s="22"/>
      <c r="H164" s="22"/>
    </row>
    <row r="165" spans="1:8" x14ac:dyDescent="0.2">
      <c r="A165" s="110"/>
      <c r="B165" s="15"/>
      <c r="C165" s="33"/>
      <c r="D165" s="25"/>
      <c r="E165" s="26"/>
      <c r="G165" s="22"/>
      <c r="H165" s="22"/>
    </row>
    <row r="166" spans="1:8" x14ac:dyDescent="0.2">
      <c r="A166" s="110"/>
      <c r="B166" s="15"/>
      <c r="C166" s="33"/>
      <c r="D166" s="25"/>
      <c r="E166" s="26"/>
      <c r="G166" s="22"/>
      <c r="H166" s="22"/>
    </row>
    <row r="167" spans="1:8" x14ac:dyDescent="0.2">
      <c r="A167" s="110"/>
      <c r="B167" s="15"/>
      <c r="C167" s="33"/>
      <c r="D167" s="25"/>
      <c r="E167" s="26"/>
      <c r="G167" s="22"/>
      <c r="H167" s="22"/>
    </row>
    <row r="168" spans="1:8" x14ac:dyDescent="0.2">
      <c r="A168" s="110"/>
      <c r="B168" s="15"/>
      <c r="C168" s="33"/>
      <c r="D168" s="25"/>
      <c r="E168" s="26"/>
      <c r="G168" s="22"/>
      <c r="H168" s="22"/>
    </row>
    <row r="169" spans="1:8" x14ac:dyDescent="0.2">
      <c r="A169" s="110"/>
      <c r="B169" s="15"/>
      <c r="C169" s="33"/>
      <c r="D169" s="25"/>
      <c r="E169" s="26"/>
      <c r="G169" s="22"/>
      <c r="H169" s="22"/>
    </row>
    <row r="170" spans="1:8" x14ac:dyDescent="0.2">
      <c r="A170" s="110"/>
      <c r="B170" s="15"/>
      <c r="C170" s="33"/>
      <c r="D170" s="25"/>
      <c r="E170" s="26"/>
      <c r="G170" s="22"/>
      <c r="H170" s="22"/>
    </row>
    <row r="171" spans="1:8" x14ac:dyDescent="0.2">
      <c r="A171" s="110"/>
      <c r="B171" s="15"/>
      <c r="C171" s="33"/>
      <c r="D171" s="25"/>
      <c r="E171" s="26"/>
      <c r="G171" s="22"/>
      <c r="H171" s="22"/>
    </row>
    <row r="172" spans="1:8" x14ac:dyDescent="0.2">
      <c r="A172" s="110"/>
      <c r="B172" s="15"/>
      <c r="C172" s="33"/>
      <c r="D172" s="25"/>
      <c r="E172" s="26"/>
      <c r="G172" s="22"/>
      <c r="H172" s="22"/>
    </row>
    <row r="173" spans="1:8" x14ac:dyDescent="0.2">
      <c r="A173" s="110"/>
      <c r="B173" s="15"/>
      <c r="C173" s="33"/>
      <c r="D173" s="25"/>
      <c r="E173" s="26"/>
      <c r="G173" s="22"/>
      <c r="H173" s="22"/>
    </row>
    <row r="174" spans="1:8" x14ac:dyDescent="0.2">
      <c r="A174" s="110"/>
      <c r="B174" s="15"/>
      <c r="C174" s="33"/>
      <c r="D174" s="25"/>
      <c r="E174" s="26"/>
      <c r="G174" s="22"/>
      <c r="H174" s="22"/>
    </row>
    <row r="175" spans="1:8" x14ac:dyDescent="0.2">
      <c r="A175" s="110"/>
      <c r="B175" s="15"/>
      <c r="C175" s="33"/>
      <c r="D175" s="25"/>
      <c r="E175" s="26"/>
      <c r="G175" s="22"/>
      <c r="H175" s="22"/>
    </row>
    <row r="176" spans="1:8" x14ac:dyDescent="0.2">
      <c r="A176" s="110"/>
      <c r="B176" s="15"/>
      <c r="C176" s="33"/>
      <c r="D176" s="25"/>
      <c r="E176" s="26"/>
      <c r="G176" s="22"/>
      <c r="H176" s="22"/>
    </row>
    <row r="177" spans="1:8" x14ac:dyDescent="0.2">
      <c r="A177" s="110"/>
      <c r="B177" s="15"/>
      <c r="C177" s="33"/>
      <c r="D177" s="25"/>
      <c r="E177" s="26"/>
      <c r="G177" s="22"/>
      <c r="H177" s="22"/>
    </row>
    <row r="178" spans="1:8" x14ac:dyDescent="0.2">
      <c r="A178" s="110"/>
      <c r="B178" s="15"/>
      <c r="C178" s="33"/>
      <c r="D178" s="25"/>
      <c r="E178" s="26"/>
      <c r="G178" s="22"/>
      <c r="H178" s="22"/>
    </row>
    <row r="179" spans="1:8" x14ac:dyDescent="0.2">
      <c r="A179" s="110"/>
      <c r="B179" s="15"/>
      <c r="C179" s="33"/>
      <c r="D179" s="25"/>
      <c r="E179" s="26"/>
      <c r="G179" s="22"/>
      <c r="H179" s="22"/>
    </row>
    <row r="180" spans="1:8" x14ac:dyDescent="0.2">
      <c r="A180" s="110"/>
      <c r="B180" s="15"/>
      <c r="C180" s="33"/>
      <c r="D180" s="25"/>
      <c r="E180" s="26"/>
    </row>
    <row r="181" spans="1:8" x14ac:dyDescent="0.2">
      <c r="A181" s="110"/>
      <c r="B181" s="15"/>
      <c r="C181" s="33"/>
      <c r="D181" s="25"/>
      <c r="E181" s="26"/>
    </row>
    <row r="182" spans="1:8" x14ac:dyDescent="0.2">
      <c r="A182" s="110"/>
      <c r="B182" s="15"/>
      <c r="C182" s="33"/>
      <c r="D182" s="25"/>
      <c r="E182" s="26"/>
    </row>
    <row r="183" spans="1:8" x14ac:dyDescent="0.2">
      <c r="A183" s="110"/>
      <c r="B183" s="15"/>
      <c r="C183" s="33"/>
      <c r="D183" s="25"/>
      <c r="E183" s="26"/>
    </row>
    <row r="184" spans="1:8" x14ac:dyDescent="0.2">
      <c r="A184" s="110"/>
      <c r="B184" s="15"/>
      <c r="C184" s="33"/>
      <c r="D184" s="25"/>
      <c r="E184" s="26"/>
    </row>
    <row r="185" spans="1:8" x14ac:dyDescent="0.2">
      <c r="A185" s="110"/>
      <c r="B185" s="15"/>
      <c r="C185" s="33"/>
      <c r="D185" s="25"/>
      <c r="E185" s="26"/>
    </row>
  </sheetData>
  <mergeCells count="4">
    <mergeCell ref="E1:J1"/>
    <mergeCell ref="B14:C14"/>
    <mergeCell ref="E14:F14"/>
    <mergeCell ref="F2:H2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69DC0-A171-4EE3-B58F-61E7C4F826F6}">
  <dimension ref="A1:X898"/>
  <sheetViews>
    <sheetView topLeftCell="E5" workbookViewId="0">
      <selection activeCell="E1" sqref="A1:XFD3"/>
    </sheetView>
  </sheetViews>
  <sheetFormatPr defaultRowHeight="15" x14ac:dyDescent="0.25"/>
  <cols>
    <col min="1" max="4" width="10.28515625" hidden="1" customWidth="1"/>
    <col min="8" max="8" width="8.5703125" customWidth="1"/>
    <col min="21" max="24" width="0" hidden="1" customWidth="1"/>
    <col min="257" max="260" width="10.28515625" customWidth="1"/>
    <col min="264" max="264" width="8.5703125" customWidth="1"/>
    <col min="513" max="516" width="10.28515625" customWidth="1"/>
    <col min="520" max="520" width="8.5703125" customWidth="1"/>
    <col min="769" max="772" width="10.28515625" customWidth="1"/>
    <col min="776" max="776" width="8.5703125" customWidth="1"/>
    <col min="1025" max="1028" width="10.28515625" customWidth="1"/>
    <col min="1032" max="1032" width="8.5703125" customWidth="1"/>
    <col min="1281" max="1284" width="10.28515625" customWidth="1"/>
    <col min="1288" max="1288" width="8.5703125" customWidth="1"/>
    <col min="1537" max="1540" width="10.28515625" customWidth="1"/>
    <col min="1544" max="1544" width="8.5703125" customWidth="1"/>
    <col min="1793" max="1796" width="10.28515625" customWidth="1"/>
    <col min="1800" max="1800" width="8.5703125" customWidth="1"/>
    <col min="2049" max="2052" width="10.28515625" customWidth="1"/>
    <col min="2056" max="2056" width="8.5703125" customWidth="1"/>
    <col min="2305" max="2308" width="10.28515625" customWidth="1"/>
    <col min="2312" max="2312" width="8.5703125" customWidth="1"/>
    <col min="2561" max="2564" width="10.28515625" customWidth="1"/>
    <col min="2568" max="2568" width="8.5703125" customWidth="1"/>
    <col min="2817" max="2820" width="10.28515625" customWidth="1"/>
    <col min="2824" max="2824" width="8.5703125" customWidth="1"/>
    <col min="3073" max="3076" width="10.28515625" customWidth="1"/>
    <col min="3080" max="3080" width="8.5703125" customWidth="1"/>
    <col min="3329" max="3332" width="10.28515625" customWidth="1"/>
    <col min="3336" max="3336" width="8.5703125" customWidth="1"/>
    <col min="3585" max="3588" width="10.28515625" customWidth="1"/>
    <col min="3592" max="3592" width="8.5703125" customWidth="1"/>
    <col min="3841" max="3844" width="10.28515625" customWidth="1"/>
    <col min="3848" max="3848" width="8.5703125" customWidth="1"/>
    <col min="4097" max="4100" width="10.28515625" customWidth="1"/>
    <col min="4104" max="4104" width="8.5703125" customWidth="1"/>
    <col min="4353" max="4356" width="10.28515625" customWidth="1"/>
    <col min="4360" max="4360" width="8.5703125" customWidth="1"/>
    <col min="4609" max="4612" width="10.28515625" customWidth="1"/>
    <col min="4616" max="4616" width="8.5703125" customWidth="1"/>
    <col min="4865" max="4868" width="10.28515625" customWidth="1"/>
    <col min="4872" max="4872" width="8.5703125" customWidth="1"/>
    <col min="5121" max="5124" width="10.28515625" customWidth="1"/>
    <col min="5128" max="5128" width="8.5703125" customWidth="1"/>
    <col min="5377" max="5380" width="10.28515625" customWidth="1"/>
    <col min="5384" max="5384" width="8.5703125" customWidth="1"/>
    <col min="5633" max="5636" width="10.28515625" customWidth="1"/>
    <col min="5640" max="5640" width="8.5703125" customWidth="1"/>
    <col min="5889" max="5892" width="10.28515625" customWidth="1"/>
    <col min="5896" max="5896" width="8.5703125" customWidth="1"/>
    <col min="6145" max="6148" width="10.28515625" customWidth="1"/>
    <col min="6152" max="6152" width="8.5703125" customWidth="1"/>
    <col min="6401" max="6404" width="10.28515625" customWidth="1"/>
    <col min="6408" max="6408" width="8.5703125" customWidth="1"/>
    <col min="6657" max="6660" width="10.28515625" customWidth="1"/>
    <col min="6664" max="6664" width="8.5703125" customWidth="1"/>
    <col min="6913" max="6916" width="10.28515625" customWidth="1"/>
    <col min="6920" max="6920" width="8.5703125" customWidth="1"/>
    <col min="7169" max="7172" width="10.28515625" customWidth="1"/>
    <col min="7176" max="7176" width="8.5703125" customWidth="1"/>
    <col min="7425" max="7428" width="10.28515625" customWidth="1"/>
    <col min="7432" max="7432" width="8.5703125" customWidth="1"/>
    <col min="7681" max="7684" width="10.28515625" customWidth="1"/>
    <col min="7688" max="7688" width="8.5703125" customWidth="1"/>
    <col min="7937" max="7940" width="10.28515625" customWidth="1"/>
    <col min="7944" max="7944" width="8.5703125" customWidth="1"/>
    <col min="8193" max="8196" width="10.28515625" customWidth="1"/>
    <col min="8200" max="8200" width="8.5703125" customWidth="1"/>
    <col min="8449" max="8452" width="10.28515625" customWidth="1"/>
    <col min="8456" max="8456" width="8.5703125" customWidth="1"/>
    <col min="8705" max="8708" width="10.28515625" customWidth="1"/>
    <col min="8712" max="8712" width="8.5703125" customWidth="1"/>
    <col min="8961" max="8964" width="10.28515625" customWidth="1"/>
    <col min="8968" max="8968" width="8.5703125" customWidth="1"/>
    <col min="9217" max="9220" width="10.28515625" customWidth="1"/>
    <col min="9224" max="9224" width="8.5703125" customWidth="1"/>
    <col min="9473" max="9476" width="10.28515625" customWidth="1"/>
    <col min="9480" max="9480" width="8.5703125" customWidth="1"/>
    <col min="9729" max="9732" width="10.28515625" customWidth="1"/>
    <col min="9736" max="9736" width="8.5703125" customWidth="1"/>
    <col min="9985" max="9988" width="10.28515625" customWidth="1"/>
    <col min="9992" max="9992" width="8.5703125" customWidth="1"/>
    <col min="10241" max="10244" width="10.28515625" customWidth="1"/>
    <col min="10248" max="10248" width="8.5703125" customWidth="1"/>
    <col min="10497" max="10500" width="10.28515625" customWidth="1"/>
    <col min="10504" max="10504" width="8.5703125" customWidth="1"/>
    <col min="10753" max="10756" width="10.28515625" customWidth="1"/>
    <col min="10760" max="10760" width="8.5703125" customWidth="1"/>
    <col min="11009" max="11012" width="10.28515625" customWidth="1"/>
    <col min="11016" max="11016" width="8.5703125" customWidth="1"/>
    <col min="11265" max="11268" width="10.28515625" customWidth="1"/>
    <col min="11272" max="11272" width="8.5703125" customWidth="1"/>
    <col min="11521" max="11524" width="10.28515625" customWidth="1"/>
    <col min="11528" max="11528" width="8.5703125" customWidth="1"/>
    <col min="11777" max="11780" width="10.28515625" customWidth="1"/>
    <col min="11784" max="11784" width="8.5703125" customWidth="1"/>
    <col min="12033" max="12036" width="10.28515625" customWidth="1"/>
    <col min="12040" max="12040" width="8.5703125" customWidth="1"/>
    <col min="12289" max="12292" width="10.28515625" customWidth="1"/>
    <col min="12296" max="12296" width="8.5703125" customWidth="1"/>
    <col min="12545" max="12548" width="10.28515625" customWidth="1"/>
    <col min="12552" max="12552" width="8.5703125" customWidth="1"/>
    <col min="12801" max="12804" width="10.28515625" customWidth="1"/>
    <col min="12808" max="12808" width="8.5703125" customWidth="1"/>
    <col min="13057" max="13060" width="10.28515625" customWidth="1"/>
    <col min="13064" max="13064" width="8.5703125" customWidth="1"/>
    <col min="13313" max="13316" width="10.28515625" customWidth="1"/>
    <col min="13320" max="13320" width="8.5703125" customWidth="1"/>
    <col min="13569" max="13572" width="10.28515625" customWidth="1"/>
    <col min="13576" max="13576" width="8.5703125" customWidth="1"/>
    <col min="13825" max="13828" width="10.28515625" customWidth="1"/>
    <col min="13832" max="13832" width="8.5703125" customWidth="1"/>
    <col min="14081" max="14084" width="10.28515625" customWidth="1"/>
    <col min="14088" max="14088" width="8.5703125" customWidth="1"/>
    <col min="14337" max="14340" width="10.28515625" customWidth="1"/>
    <col min="14344" max="14344" width="8.5703125" customWidth="1"/>
    <col min="14593" max="14596" width="10.28515625" customWidth="1"/>
    <col min="14600" max="14600" width="8.5703125" customWidth="1"/>
    <col min="14849" max="14852" width="10.28515625" customWidth="1"/>
    <col min="14856" max="14856" width="8.5703125" customWidth="1"/>
    <col min="15105" max="15108" width="10.28515625" customWidth="1"/>
    <col min="15112" max="15112" width="8.5703125" customWidth="1"/>
    <col min="15361" max="15364" width="10.28515625" customWidth="1"/>
    <col min="15368" max="15368" width="8.5703125" customWidth="1"/>
    <col min="15617" max="15620" width="10.28515625" customWidth="1"/>
    <col min="15624" max="15624" width="8.5703125" customWidth="1"/>
    <col min="15873" max="15876" width="10.28515625" customWidth="1"/>
    <col min="15880" max="15880" width="8.5703125" customWidth="1"/>
    <col min="16129" max="16132" width="10.28515625" customWidth="1"/>
    <col min="16136" max="16136" width="8.5703125" customWidth="1"/>
  </cols>
  <sheetData>
    <row r="1" spans="1:24" ht="15.75" hidden="1" thickTop="1" x14ac:dyDescent="0.25">
      <c r="A1" s="34" t="s">
        <v>48</v>
      </c>
      <c r="B1" s="34" t="s">
        <v>49</v>
      </c>
      <c r="C1" s="34" t="s">
        <v>50</v>
      </c>
      <c r="D1" s="35" t="s">
        <v>51</v>
      </c>
      <c r="E1" s="36" t="s">
        <v>52</v>
      </c>
      <c r="F1" s="37" t="s">
        <v>53</v>
      </c>
      <c r="G1" s="37" t="s">
        <v>54</v>
      </c>
      <c r="H1" s="38" t="s">
        <v>55</v>
      </c>
      <c r="I1" s="39" t="s">
        <v>48</v>
      </c>
      <c r="J1" s="40" t="s">
        <v>56</v>
      </c>
      <c r="K1" s="40" t="s">
        <v>57</v>
      </c>
      <c r="L1" s="41"/>
      <c r="M1" s="41"/>
      <c r="N1" s="41"/>
      <c r="O1" s="42" t="s">
        <v>49</v>
      </c>
      <c r="P1" s="42" t="s">
        <v>55</v>
      </c>
      <c r="Q1" s="42" t="s">
        <v>50</v>
      </c>
      <c r="R1" s="42" t="s">
        <v>58</v>
      </c>
      <c r="S1" s="42" t="s">
        <v>53</v>
      </c>
      <c r="T1" s="43" t="s">
        <v>54</v>
      </c>
      <c r="U1" s="44"/>
      <c r="V1" s="44"/>
      <c r="W1" s="44"/>
      <c r="X1" s="44"/>
    </row>
    <row r="2" spans="1:24" hidden="1" x14ac:dyDescent="0.25">
      <c r="A2" s="34" t="s">
        <v>59</v>
      </c>
      <c r="B2" s="34" t="s">
        <v>13</v>
      </c>
      <c r="C2" s="34" t="s">
        <v>16</v>
      </c>
      <c r="D2" s="35" t="s">
        <v>60</v>
      </c>
      <c r="E2" s="36" t="s">
        <v>61</v>
      </c>
      <c r="F2" s="37" t="s">
        <v>62</v>
      </c>
      <c r="G2" s="37" t="s">
        <v>62</v>
      </c>
      <c r="H2" s="38" t="s">
        <v>13</v>
      </c>
      <c r="I2" s="45" t="s">
        <v>59</v>
      </c>
      <c r="J2" s="46" t="s">
        <v>63</v>
      </c>
      <c r="K2" s="46" t="s">
        <v>63</v>
      </c>
      <c r="L2" s="47"/>
      <c r="M2" s="47"/>
      <c r="N2" s="47"/>
      <c r="O2" s="48" t="s">
        <v>13</v>
      </c>
      <c r="P2" s="48" t="s">
        <v>13</v>
      </c>
      <c r="Q2" s="48" t="s">
        <v>16</v>
      </c>
      <c r="R2" s="48" t="s">
        <v>64</v>
      </c>
      <c r="S2" s="48" t="s">
        <v>62</v>
      </c>
      <c r="T2" s="49" t="s">
        <v>62</v>
      </c>
      <c r="U2" s="44"/>
      <c r="V2" s="44"/>
      <c r="W2" s="44"/>
      <c r="X2" s="44"/>
    </row>
    <row r="3" spans="1:24" hidden="1" x14ac:dyDescent="0.25">
      <c r="A3" s="50">
        <f>I3</f>
        <v>228</v>
      </c>
      <c r="B3" s="51">
        <f>O3</f>
        <v>24.195126153535359</v>
      </c>
      <c r="C3" s="51">
        <f>Q3</f>
        <v>18.225361923918967</v>
      </c>
      <c r="D3" s="35" t="s">
        <v>65</v>
      </c>
      <c r="E3" s="52" t="s">
        <v>60</v>
      </c>
      <c r="F3" s="53">
        <f>VLOOKUP(0,W8:X898,2)+VLOOKUP(VLOOKUP(0,W8:X898,2),A8:X898,3)*0.1/(VLOOKUP(VLOOKUP(0,W8:X898,2),A8:X898,3)-VLOOKUP(VLOOKUP(0,W8:X898,2)+0.11,A8:X898,3))</f>
        <v>65.998052840783217</v>
      </c>
      <c r="G3" s="53">
        <f>VLOOKUP(0,C8:X898,22)+VLOOKUP(VLOOKUP(0,C8:X898,22),A8:C898,3)*0.1/(VLOOKUP(VLOOKUP(0,C8:X898,22),A8:C898,3)-VLOOKUP(VLOOKUP(0,C8:X898,22)+0.11,A8:C898,3))</f>
        <v>120.89146775054442</v>
      </c>
      <c r="H3" s="54">
        <f>A3*SIN(RADIANS(B3))</f>
        <v>93.444761041315886</v>
      </c>
      <c r="I3" s="55">
        <f>Beregning!B42</f>
        <v>228</v>
      </c>
      <c r="J3" s="56">
        <f>Beregning!G42</f>
        <v>60.325000000000003</v>
      </c>
      <c r="K3" s="57">
        <f>Beregning!H42</f>
        <v>146.05000000000001</v>
      </c>
      <c r="L3" s="47"/>
      <c r="M3" s="47"/>
      <c r="N3" s="47"/>
      <c r="O3" s="58">
        <f>DEGREES(ASIN((J3+K3)/(I3*(((J3+K3)/2)^2/(J3*K3)+1))))</f>
        <v>24.195126153535359</v>
      </c>
      <c r="P3" s="58">
        <f>I3*SIN(RADIANS(O3))</f>
        <v>93.444761041315886</v>
      </c>
      <c r="Q3" s="58">
        <f>I3-SQRT(I3^2-S3*T3)</f>
        <v>18.225361923918967</v>
      </c>
      <c r="R3" s="59">
        <f>SQRT((T3*(I3^2+S3^2)-S3*(I3^2+T3^2))/(T3-S3))</f>
        <v>209.77463807608098</v>
      </c>
      <c r="S3" s="58">
        <f>2*J3*K3/((1+1/SQRT(2))*K3+(1-1/SQRT(2))*J3)</f>
        <v>65.998046374175644</v>
      </c>
      <c r="T3" s="60">
        <f>2*J3*K3/((1-1/SQRT(2))*K3+(1+1/SQRT(2))*J3)</f>
        <v>120.89147570845614</v>
      </c>
      <c r="U3" s="44"/>
      <c r="V3" s="44"/>
      <c r="W3" s="44"/>
      <c r="X3" s="44"/>
    </row>
    <row r="4" spans="1:24" ht="15.75" hidden="1" thickBot="1" x14ac:dyDescent="0.3">
      <c r="A4" s="34" t="s">
        <v>9</v>
      </c>
      <c r="B4" s="34" t="s">
        <v>66</v>
      </c>
      <c r="C4" s="34" t="s">
        <v>9</v>
      </c>
      <c r="D4" s="35" t="s">
        <v>67</v>
      </c>
      <c r="E4" s="61">
        <f>SQRT((2*SUM(V42:V897)+V41+V898)/((898-41)*2))</f>
        <v>0.4318104570919159</v>
      </c>
      <c r="F4" s="37" t="s">
        <v>9</v>
      </c>
      <c r="G4" s="37" t="s">
        <v>9</v>
      </c>
      <c r="H4" s="38" t="s">
        <v>9</v>
      </c>
      <c r="I4" s="62" t="s">
        <v>9</v>
      </c>
      <c r="J4" s="63" t="s">
        <v>9</v>
      </c>
      <c r="K4" s="63" t="s">
        <v>9</v>
      </c>
      <c r="L4" s="64"/>
      <c r="M4" s="64"/>
      <c r="N4" s="64"/>
      <c r="O4" s="65" t="s">
        <v>66</v>
      </c>
      <c r="P4" s="65" t="s">
        <v>9</v>
      </c>
      <c r="Q4" s="65" t="s">
        <v>9</v>
      </c>
      <c r="R4" s="65" t="s">
        <v>9</v>
      </c>
      <c r="S4" s="65" t="s">
        <v>9</v>
      </c>
      <c r="T4" s="66" t="s">
        <v>9</v>
      </c>
      <c r="U4" s="44"/>
      <c r="V4" s="38" t="s">
        <v>68</v>
      </c>
      <c r="W4" s="44"/>
      <c r="X4" s="44"/>
    </row>
    <row r="5" spans="1:24" x14ac:dyDescent="0.25">
      <c r="A5" s="67" t="s">
        <v>69</v>
      </c>
      <c r="B5" s="67"/>
      <c r="C5" s="68">
        <f>A3-C3</f>
        <v>209.77463807608103</v>
      </c>
      <c r="D5" s="69">
        <f>MAX(D138:D638)</f>
        <v>0.64753100661460228</v>
      </c>
      <c r="U5" s="44"/>
      <c r="V5" s="38" t="s">
        <v>70</v>
      </c>
      <c r="W5" s="44"/>
      <c r="X5" s="44"/>
    </row>
    <row r="6" spans="1:24" x14ac:dyDescent="0.25">
      <c r="A6" s="70" t="s">
        <v>63</v>
      </c>
      <c r="B6" s="71" t="s">
        <v>63</v>
      </c>
      <c r="C6" s="72" t="s">
        <v>71</v>
      </c>
      <c r="D6" s="73" t="s">
        <v>72</v>
      </c>
      <c r="U6" s="44"/>
      <c r="V6" s="38" t="s">
        <v>71</v>
      </c>
      <c r="W6" s="44"/>
      <c r="X6" s="44"/>
    </row>
    <row r="7" spans="1:24" x14ac:dyDescent="0.25">
      <c r="A7" s="74" t="s">
        <v>73</v>
      </c>
      <c r="B7" s="75" t="s">
        <v>74</v>
      </c>
      <c r="C7" s="76" t="s">
        <v>75</v>
      </c>
      <c r="D7" s="77" t="s">
        <v>60</v>
      </c>
      <c r="U7" s="44"/>
      <c r="V7" s="78" t="s">
        <v>75</v>
      </c>
      <c r="W7" s="44"/>
      <c r="X7" s="44"/>
    </row>
    <row r="8" spans="1:24" x14ac:dyDescent="0.25">
      <c r="A8" s="79">
        <v>57</v>
      </c>
      <c r="B8" s="80">
        <f>DEGREES(ASIN((A8^2+$A$3^2-$C$5^2)/(2*A8*$A$3)))</f>
        <v>25.592247955070349</v>
      </c>
      <c r="C8" s="54">
        <f t="shared" ref="C8:C71" si="0">B8-$B$3</f>
        <v>1.3971218015349898</v>
      </c>
      <c r="D8" s="81">
        <f>ABS(50*C8)/A8</f>
        <v>1.2255454399429737</v>
      </c>
      <c r="E8" s="82"/>
      <c r="U8" s="44"/>
      <c r="V8" s="44">
        <f>D8^2</f>
        <v>1.501961625365017</v>
      </c>
      <c r="W8" s="83">
        <f>-C8</f>
        <v>-1.3971218015349898</v>
      </c>
      <c r="X8" s="84">
        <f>A8</f>
        <v>57</v>
      </c>
    </row>
    <row r="9" spans="1:24" x14ac:dyDescent="0.25">
      <c r="A9" s="79">
        <v>57.1</v>
      </c>
      <c r="B9" s="80">
        <f t="shared" ref="B9:B72" si="1">DEGREES(ASIN((A9^2+$A$3^2-$C$5^2)/(2*A9*$A$3)))</f>
        <v>25.57202908414423</v>
      </c>
      <c r="C9" s="54">
        <f t="shared" si="0"/>
        <v>1.3769029306088711</v>
      </c>
      <c r="D9" s="81">
        <f t="shared" ref="D9:D72" si="2">ABS(50*C9)/A9</f>
        <v>1.2056943350340377</v>
      </c>
      <c r="E9" s="82"/>
      <c r="U9" s="44"/>
      <c r="V9" s="44">
        <f t="shared" ref="V9:V72" si="3">D9^2</f>
        <v>1.4536988295331703</v>
      </c>
      <c r="W9" s="83">
        <f t="shared" ref="W9:W72" si="4">-C9</f>
        <v>-1.3769029306088711</v>
      </c>
      <c r="X9" s="84">
        <f t="shared" ref="X9:X72" si="5">A9</f>
        <v>57.1</v>
      </c>
    </row>
    <row r="10" spans="1:24" x14ac:dyDescent="0.25">
      <c r="A10" s="79">
        <v>57.2</v>
      </c>
      <c r="B10" s="80">
        <f t="shared" si="1"/>
        <v>25.551933000120201</v>
      </c>
      <c r="C10" s="54">
        <f t="shared" si="0"/>
        <v>1.356806846584842</v>
      </c>
      <c r="D10" s="81">
        <f t="shared" si="2"/>
        <v>1.1860199707909458</v>
      </c>
      <c r="E10" s="82"/>
      <c r="U10" s="44"/>
      <c r="V10" s="44">
        <f t="shared" si="3"/>
        <v>1.406643371114956</v>
      </c>
      <c r="W10" s="83">
        <f t="shared" si="4"/>
        <v>-1.356806846584842</v>
      </c>
      <c r="X10" s="84">
        <f t="shared" si="5"/>
        <v>57.2</v>
      </c>
    </row>
    <row r="11" spans="1:24" x14ac:dyDescent="0.25">
      <c r="A11" s="79">
        <v>57.3</v>
      </c>
      <c r="B11" s="80">
        <f t="shared" si="1"/>
        <v>25.531959013858085</v>
      </c>
      <c r="C11" s="54">
        <f t="shared" si="0"/>
        <v>1.3368328603227262</v>
      </c>
      <c r="D11" s="81">
        <f t="shared" si="2"/>
        <v>1.1665208205259392</v>
      </c>
      <c r="E11" s="82"/>
      <c r="U11" s="44"/>
      <c r="V11" s="44">
        <f t="shared" si="3"/>
        <v>1.3607708247205104</v>
      </c>
      <c r="W11" s="83">
        <f t="shared" si="4"/>
        <v>-1.3368328603227262</v>
      </c>
      <c r="X11" s="84">
        <f t="shared" si="5"/>
        <v>57.3</v>
      </c>
    </row>
    <row r="12" spans="1:24" x14ac:dyDescent="0.25">
      <c r="A12" s="79">
        <v>57.4</v>
      </c>
      <c r="B12" s="80">
        <f t="shared" si="1"/>
        <v>25.512106441494424</v>
      </c>
      <c r="C12" s="54">
        <f t="shared" si="0"/>
        <v>1.3169802879590655</v>
      </c>
      <c r="D12" s="81">
        <f t="shared" si="2"/>
        <v>1.1471953727866426</v>
      </c>
      <c r="E12" s="82"/>
      <c r="U12" s="44"/>
      <c r="V12" s="44">
        <f t="shared" si="3"/>
        <v>1.3160572233430841</v>
      </c>
      <c r="W12" s="83">
        <f t="shared" si="4"/>
        <v>-1.3169802879590655</v>
      </c>
      <c r="X12" s="84">
        <f t="shared" si="5"/>
        <v>57.4</v>
      </c>
    </row>
    <row r="13" spans="1:24" x14ac:dyDescent="0.25">
      <c r="A13" s="79">
        <v>57.5</v>
      </c>
      <c r="B13" s="80">
        <f t="shared" si="1"/>
        <v>25.492374604391216</v>
      </c>
      <c r="C13" s="54">
        <f t="shared" si="0"/>
        <v>1.2972484508558573</v>
      </c>
      <c r="D13" s="81">
        <f t="shared" si="2"/>
        <v>1.1280421311790065</v>
      </c>
      <c r="E13" s="82"/>
      <c r="U13" s="44"/>
      <c r="V13" s="44">
        <f t="shared" si="3"/>
        <v>1.272479049714875</v>
      </c>
      <c r="W13" s="83">
        <f t="shared" si="4"/>
        <v>-1.2972484508558573</v>
      </c>
      <c r="X13" s="84">
        <f t="shared" si="5"/>
        <v>57.5</v>
      </c>
    </row>
    <row r="14" spans="1:24" x14ac:dyDescent="0.25">
      <c r="A14" s="79">
        <v>57.6</v>
      </c>
      <c r="B14" s="80">
        <f t="shared" si="1"/>
        <v>25.472762829085166</v>
      </c>
      <c r="C14" s="54">
        <f t="shared" si="0"/>
        <v>1.2776366755498074</v>
      </c>
      <c r="D14" s="81">
        <f t="shared" si="2"/>
        <v>1.1090596141925411</v>
      </c>
      <c r="E14" s="82"/>
      <c r="U14" s="44"/>
      <c r="V14" s="44">
        <f t="shared" si="3"/>
        <v>1.2300132278329081</v>
      </c>
      <c r="W14" s="83">
        <f t="shared" si="4"/>
        <v>-1.2776366755498074</v>
      </c>
      <c r="X14" s="84">
        <f t="shared" si="5"/>
        <v>57.6</v>
      </c>
    </row>
    <row r="15" spans="1:24" x14ac:dyDescent="0.25">
      <c r="A15" s="79">
        <v>57.7</v>
      </c>
      <c r="B15" s="80">
        <f t="shared" si="1"/>
        <v>25.453270447237529</v>
      </c>
      <c r="C15" s="54">
        <f t="shared" si="0"/>
        <v>1.2581442937021698</v>
      </c>
      <c r="D15" s="81">
        <f t="shared" si="2"/>
        <v>1.0902463550278767</v>
      </c>
      <c r="E15" s="82"/>
      <c r="U15" s="44"/>
      <c r="V15" s="44">
        <f t="shared" si="3"/>
        <v>1.1886371146515711</v>
      </c>
      <c r="W15" s="83">
        <f t="shared" si="4"/>
        <v>-1.2581442937021698</v>
      </c>
      <c r="X15" s="84">
        <f t="shared" si="5"/>
        <v>57.7</v>
      </c>
    </row>
    <row r="16" spans="1:24" x14ac:dyDescent="0.25">
      <c r="A16" s="79">
        <v>57.8</v>
      </c>
      <c r="B16" s="80">
        <f t="shared" si="1"/>
        <v>25.433896795584555</v>
      </c>
      <c r="C16" s="54">
        <f t="shared" si="0"/>
        <v>1.2387706420491966</v>
      </c>
      <c r="D16" s="81">
        <f t="shared" si="2"/>
        <v>1.0716009014266408</v>
      </c>
      <c r="E16" s="82"/>
      <c r="U16" s="44"/>
      <c r="V16" s="44">
        <f t="shared" si="3"/>
        <v>1.1483284919383892</v>
      </c>
      <c r="W16" s="83">
        <f t="shared" si="4"/>
        <v>-1.2387706420491966</v>
      </c>
      <c r="X16" s="84">
        <f t="shared" si="5"/>
        <v>57.8</v>
      </c>
    </row>
    <row r="17" spans="1:24" x14ac:dyDescent="0.25">
      <c r="A17" s="79">
        <v>57.9</v>
      </c>
      <c r="B17" s="80">
        <f t="shared" si="1"/>
        <v>25.414641215888619</v>
      </c>
      <c r="C17" s="54">
        <f t="shared" si="0"/>
        <v>1.2195150623532598</v>
      </c>
      <c r="D17" s="81">
        <f t="shared" si="2"/>
        <v>1.0531218155036786</v>
      </c>
      <c r="E17" s="82"/>
      <c r="U17" s="44"/>
      <c r="V17" s="44">
        <f t="shared" si="3"/>
        <v>1.1090655582897639</v>
      </c>
      <c r="W17" s="83">
        <f t="shared" si="4"/>
        <v>-1.2195150623532598</v>
      </c>
      <c r="X17" s="84">
        <f t="shared" si="5"/>
        <v>57.9</v>
      </c>
    </row>
    <row r="18" spans="1:24" x14ac:dyDescent="0.25">
      <c r="A18" s="79">
        <v>58</v>
      </c>
      <c r="B18" s="80">
        <f t="shared" si="1"/>
        <v>25.395503054889652</v>
      </c>
      <c r="C18" s="54">
        <f t="shared" si="0"/>
        <v>1.2003769013542929</v>
      </c>
      <c r="D18" s="81">
        <f t="shared" si="2"/>
        <v>1.034807673581287</v>
      </c>
      <c r="E18" s="82"/>
      <c r="U18" s="44"/>
      <c r="V18" s="44">
        <f t="shared" si="3"/>
        <v>1.0708269213027155</v>
      </c>
      <c r="W18" s="83">
        <f t="shared" si="4"/>
        <v>-1.2003769013542929</v>
      </c>
      <c r="X18" s="84">
        <f t="shared" si="5"/>
        <v>58</v>
      </c>
    </row>
    <row r="19" spans="1:24" x14ac:dyDescent="0.25">
      <c r="A19" s="79">
        <v>58.1</v>
      </c>
      <c r="B19" s="80">
        <f t="shared" si="1"/>
        <v>25.376481664257572</v>
      </c>
      <c r="C19" s="54">
        <f t="shared" si="0"/>
        <v>1.1813555107222129</v>
      </c>
      <c r="D19" s="81">
        <f t="shared" si="2"/>
        <v>1.0166570660260008</v>
      </c>
      <c r="E19" s="82"/>
      <c r="U19" s="44"/>
      <c r="V19" s="44">
        <f t="shared" si="3"/>
        <v>1.0335915899005961</v>
      </c>
      <c r="W19" s="83">
        <f t="shared" si="4"/>
        <v>-1.1813555107222129</v>
      </c>
      <c r="X19" s="84">
        <f t="shared" si="5"/>
        <v>58.1</v>
      </c>
    </row>
    <row r="20" spans="1:24" x14ac:dyDescent="0.25">
      <c r="A20" s="79">
        <v>58.2</v>
      </c>
      <c r="B20" s="80">
        <f t="shared" si="1"/>
        <v>25.35757640054484</v>
      </c>
      <c r="C20" s="54">
        <f t="shared" si="0"/>
        <v>1.1624502470094811</v>
      </c>
      <c r="D20" s="81">
        <f t="shared" si="2"/>
        <v>0.99866859708718303</v>
      </c>
      <c r="E20" s="82"/>
      <c r="U20" s="44"/>
      <c r="V20" s="44">
        <f t="shared" si="3"/>
        <v>0.99733896680808232</v>
      </c>
      <c r="W20" s="83">
        <f t="shared" si="4"/>
        <v>-1.1624502470094811</v>
      </c>
      <c r="X20" s="84">
        <f t="shared" si="5"/>
        <v>58.2</v>
      </c>
    </row>
    <row r="21" spans="1:24" x14ac:dyDescent="0.25">
      <c r="A21" s="79">
        <v>58.3</v>
      </c>
      <c r="B21" s="80">
        <f t="shared" si="1"/>
        <v>25.338786625139843</v>
      </c>
      <c r="C21" s="54">
        <f t="shared" si="0"/>
        <v>1.143660471604484</v>
      </c>
      <c r="D21" s="81">
        <f t="shared" si="2"/>
        <v>0.98084088473797948</v>
      </c>
      <c r="E21" s="82"/>
      <c r="U21" s="44"/>
      <c r="V21" s="44">
        <f t="shared" si="3"/>
        <v>0.96204884117358236</v>
      </c>
      <c r="W21" s="83">
        <f t="shared" si="4"/>
        <v>-1.143660471604484</v>
      </c>
      <c r="X21" s="84">
        <f t="shared" si="5"/>
        <v>58.3</v>
      </c>
    </row>
    <row r="22" spans="1:24" x14ac:dyDescent="0.25">
      <c r="A22" s="79">
        <v>58.4</v>
      </c>
      <c r="B22" s="80">
        <f t="shared" si="1"/>
        <v>25.320111704220714</v>
      </c>
      <c r="C22" s="54">
        <f t="shared" si="0"/>
        <v>1.1249855506853557</v>
      </c>
      <c r="D22" s="81">
        <f t="shared" si="2"/>
        <v>0.96317256051828393</v>
      </c>
      <c r="E22" s="82"/>
      <c r="U22" s="44"/>
      <c r="V22" s="44">
        <f t="shared" si="3"/>
        <v>0.9277013813353473</v>
      </c>
      <c r="W22" s="83">
        <f t="shared" si="4"/>
        <v>-1.1249855506853557</v>
      </c>
      <c r="X22" s="84">
        <f t="shared" si="5"/>
        <v>58.4</v>
      </c>
    </row>
    <row r="23" spans="1:24" x14ac:dyDescent="0.25">
      <c r="A23" s="79">
        <v>58.5</v>
      </c>
      <c r="B23" s="80">
        <f t="shared" si="1"/>
        <v>25.30155100870974</v>
      </c>
      <c r="C23" s="54">
        <f t="shared" si="0"/>
        <v>1.1064248551743816</v>
      </c>
      <c r="D23" s="81">
        <f t="shared" si="2"/>
        <v>0.94566226937981335</v>
      </c>
      <c r="E23" s="82"/>
      <c r="U23" s="44"/>
      <c r="V23" s="44">
        <f t="shared" si="3"/>
        <v>0.8942771277285787</v>
      </c>
      <c r="W23" s="83">
        <f t="shared" si="4"/>
        <v>-1.1064248551743816</v>
      </c>
      <c r="X23" s="84">
        <f t="shared" si="5"/>
        <v>58.5</v>
      </c>
    </row>
    <row r="24" spans="1:24" x14ac:dyDescent="0.25">
      <c r="A24" s="79">
        <v>58.6</v>
      </c>
      <c r="B24" s="80">
        <f t="shared" si="1"/>
        <v>25.283103914228242</v>
      </c>
      <c r="C24" s="54">
        <f t="shared" si="0"/>
        <v>1.0879777606928833</v>
      </c>
      <c r="D24" s="81">
        <f t="shared" si="2"/>
        <v>0.92830866953317692</v>
      </c>
      <c r="E24" s="82"/>
      <c r="U24" s="44"/>
      <c r="V24" s="44">
        <f t="shared" si="3"/>
        <v>0.86175698593045713</v>
      </c>
      <c r="W24" s="83">
        <f t="shared" si="4"/>
        <v>-1.0879777606928833</v>
      </c>
      <c r="X24" s="84">
        <f t="shared" si="5"/>
        <v>58.6</v>
      </c>
    </row>
    <row r="25" spans="1:24" x14ac:dyDescent="0.25">
      <c r="A25" s="79">
        <v>58.7</v>
      </c>
      <c r="B25" s="80">
        <f t="shared" si="1"/>
        <v>25.264769801052054</v>
      </c>
      <c r="C25" s="54">
        <f t="shared" si="0"/>
        <v>1.0696436475166955</v>
      </c>
      <c r="D25" s="81">
        <f t="shared" si="2"/>
        <v>0.91111043229701483</v>
      </c>
      <c r="E25" s="82"/>
      <c r="U25" s="44"/>
      <c r="V25" s="44">
        <f t="shared" si="3"/>
        <v>0.8301222198404532</v>
      </c>
      <c r="W25" s="83">
        <f t="shared" si="4"/>
        <v>-1.0696436475166955</v>
      </c>
      <c r="X25" s="84">
        <f t="shared" si="5"/>
        <v>58.7</v>
      </c>
    </row>
    <row r="26" spans="1:24" x14ac:dyDescent="0.25">
      <c r="A26" s="79">
        <v>58.8</v>
      </c>
      <c r="B26" s="80">
        <f t="shared" si="1"/>
        <v>25.246548054067411</v>
      </c>
      <c r="C26" s="54">
        <f t="shared" si="0"/>
        <v>1.051421900532052</v>
      </c>
      <c r="D26" s="81">
        <f t="shared" si="2"/>
        <v>0.89406624194902384</v>
      </c>
      <c r="E26" s="82"/>
      <c r="U26" s="44"/>
      <c r="V26" s="44">
        <f t="shared" si="3"/>
        <v>0.79935444499285047</v>
      </c>
      <c r="W26" s="83">
        <f t="shared" si="4"/>
        <v>-1.051421900532052</v>
      </c>
      <c r="X26" s="84">
        <f t="shared" si="5"/>
        <v>58.8</v>
      </c>
    </row>
    <row r="27" spans="1:24" x14ac:dyDescent="0.25">
      <c r="A27" s="79">
        <v>58.9</v>
      </c>
      <c r="B27" s="80">
        <f t="shared" si="1"/>
        <v>25.228438062727466</v>
      </c>
      <c r="C27" s="54">
        <f t="shared" si="0"/>
        <v>1.0333119091921077</v>
      </c>
      <c r="D27" s="81">
        <f t="shared" si="2"/>
        <v>0.87717479557903877</v>
      </c>
      <c r="E27" s="82"/>
      <c r="U27" s="44"/>
      <c r="V27" s="44">
        <f t="shared" si="3"/>
        <v>0.76943562199912841</v>
      </c>
      <c r="W27" s="83">
        <f t="shared" si="4"/>
        <v>-1.0333119091921077</v>
      </c>
      <c r="X27" s="84">
        <f t="shared" si="5"/>
        <v>58.9</v>
      </c>
    </row>
    <row r="28" spans="1:24" x14ac:dyDescent="0.25">
      <c r="A28" s="79">
        <v>59</v>
      </c>
      <c r="B28" s="80">
        <f t="shared" si="1"/>
        <v>25.210439221009246</v>
      </c>
      <c r="C28" s="54">
        <f t="shared" si="0"/>
        <v>1.0153130674738868</v>
      </c>
      <c r="D28" s="81">
        <f t="shared" si="2"/>
        <v>0.8604348029439719</v>
      </c>
      <c r="E28" s="82"/>
      <c r="U28" s="44"/>
      <c r="V28" s="44">
        <f t="shared" si="3"/>
        <v>0.7403480501172317</v>
      </c>
      <c r="W28" s="83">
        <f t="shared" si="4"/>
        <v>-1.0153130674738868</v>
      </c>
      <c r="X28" s="84">
        <f t="shared" si="5"/>
        <v>59</v>
      </c>
    </row>
    <row r="29" spans="1:24" x14ac:dyDescent="0.25">
      <c r="A29" s="79">
        <v>59.1</v>
      </c>
      <c r="B29" s="80">
        <f t="shared" si="1"/>
        <v>25.192550927371069</v>
      </c>
      <c r="C29" s="54">
        <f t="shared" si="0"/>
        <v>0.99742477383571071</v>
      </c>
      <c r="D29" s="81">
        <f t="shared" si="2"/>
        <v>0.84384498632462834</v>
      </c>
      <c r="E29" s="82"/>
      <c r="U29" s="44"/>
      <c r="V29" s="44">
        <f t="shared" si="3"/>
        <v>0.71207436094521215</v>
      </c>
      <c r="W29" s="83">
        <f t="shared" si="4"/>
        <v>-0.99742477383571071</v>
      </c>
      <c r="X29" s="84">
        <f t="shared" si="5"/>
        <v>59.1</v>
      </c>
    </row>
    <row r="30" spans="1:24" x14ac:dyDescent="0.25">
      <c r="A30" s="79">
        <v>59.2</v>
      </c>
      <c r="B30" s="80">
        <f t="shared" si="1"/>
        <v>25.174772584710539</v>
      </c>
      <c r="C30" s="54">
        <f t="shared" si="0"/>
        <v>0.9796464311751798</v>
      </c>
      <c r="D30" s="81">
        <f t="shared" si="2"/>
        <v>0.82740408038444235</v>
      </c>
      <c r="E30" s="85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>
        <f t="shared" si="3"/>
        <v>0.68459751223682475</v>
      </c>
      <c r="W30" s="83">
        <f t="shared" si="4"/>
        <v>-0.9796464311751798</v>
      </c>
      <c r="X30" s="84">
        <f t="shared" si="5"/>
        <v>59.2</v>
      </c>
    </row>
    <row r="31" spans="1:24" hidden="1" x14ac:dyDescent="0.25">
      <c r="A31" s="79">
        <v>59.3</v>
      </c>
      <c r="B31" s="80">
        <f t="shared" si="1"/>
        <v>25.157103600322912</v>
      </c>
      <c r="C31" s="54">
        <f t="shared" si="0"/>
        <v>0.9619774467875537</v>
      </c>
      <c r="D31" s="81">
        <f t="shared" si="2"/>
        <v>0.81111083202997791</v>
      </c>
      <c r="E31" s="86" t="s">
        <v>76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87"/>
      <c r="U31" s="44"/>
      <c r="V31" s="44">
        <f t="shared" si="3"/>
        <v>0.65790078183636302</v>
      </c>
      <c r="W31" s="83">
        <f t="shared" si="4"/>
        <v>-0.9619774467875537</v>
      </c>
      <c r="X31" s="84">
        <f t="shared" si="5"/>
        <v>59.3</v>
      </c>
    </row>
    <row r="32" spans="1:24" hidden="1" x14ac:dyDescent="0.25">
      <c r="A32" s="79">
        <v>59.4</v>
      </c>
      <c r="B32" s="80">
        <f t="shared" si="1"/>
        <v>25.139543385860065</v>
      </c>
      <c r="C32" s="54">
        <f t="shared" si="0"/>
        <v>0.94441723232470665</v>
      </c>
      <c r="D32" s="81">
        <f t="shared" si="2"/>
        <v>0.79496400027332215</v>
      </c>
      <c r="E32" s="88" t="s">
        <v>77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87"/>
      <c r="U32" s="44"/>
      <c r="V32" s="44">
        <f t="shared" si="3"/>
        <v>0.63196776173056257</v>
      </c>
      <c r="W32" s="83">
        <f t="shared" si="4"/>
        <v>-0.94441723232470665</v>
      </c>
      <c r="X32" s="84">
        <f t="shared" si="5"/>
        <v>59.4</v>
      </c>
    </row>
    <row r="33" spans="1:24" hidden="1" x14ac:dyDescent="0.25">
      <c r="A33" s="79">
        <v>59.5</v>
      </c>
      <c r="B33" s="80">
        <f t="shared" si="1"/>
        <v>25.122091357289804</v>
      </c>
      <c r="C33" s="54">
        <f t="shared" si="0"/>
        <v>0.92696520375444535</v>
      </c>
      <c r="D33" s="81">
        <f t="shared" si="2"/>
        <v>0.77896235609617259</v>
      </c>
      <c r="E33" s="88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87"/>
      <c r="U33" s="44"/>
      <c r="V33" s="44">
        <f t="shared" si="3"/>
        <v>0.6067823522149004</v>
      </c>
      <c r="W33" s="83">
        <f t="shared" si="4"/>
        <v>-0.92696520375444535</v>
      </c>
      <c r="X33" s="84">
        <f t="shared" si="5"/>
        <v>59.5</v>
      </c>
    </row>
    <row r="34" spans="1:24" hidden="1" x14ac:dyDescent="0.25">
      <c r="A34" s="79">
        <v>59.6</v>
      </c>
      <c r="B34" s="80">
        <f t="shared" si="1"/>
        <v>25.104746934855754</v>
      </c>
      <c r="C34" s="54">
        <f t="shared" si="0"/>
        <v>0.90962078132039537</v>
      </c>
      <c r="D34" s="81">
        <f t="shared" si="2"/>
        <v>0.76310468231576789</v>
      </c>
      <c r="E34" s="89" t="s">
        <v>78</v>
      </c>
      <c r="F34" s="44"/>
      <c r="G34" s="44"/>
      <c r="H34" s="44"/>
      <c r="I34" s="44"/>
      <c r="J34" s="44"/>
      <c r="K34" s="90"/>
      <c r="L34" s="90"/>
      <c r="M34" s="90"/>
      <c r="N34" s="90"/>
      <c r="O34" s="90"/>
      <c r="P34" s="90"/>
      <c r="Q34" s="90"/>
      <c r="R34" s="44"/>
      <c r="S34" s="44"/>
      <c r="T34" s="87"/>
      <c r="U34" s="44"/>
      <c r="V34" s="44">
        <f t="shared" si="3"/>
        <v>0.582328756172249</v>
      </c>
      <c r="W34" s="83">
        <f t="shared" si="4"/>
        <v>-0.90962078132039537</v>
      </c>
      <c r="X34" s="84">
        <f t="shared" si="5"/>
        <v>59.6</v>
      </c>
    </row>
    <row r="35" spans="1:24" hidden="1" x14ac:dyDescent="0.25">
      <c r="A35" s="79">
        <v>59.7</v>
      </c>
      <c r="B35" s="80">
        <f t="shared" si="1"/>
        <v>25.087509543037555</v>
      </c>
      <c r="C35" s="54">
        <f t="shared" si="0"/>
        <v>0.89238338950219642</v>
      </c>
      <c r="D35" s="81">
        <f t="shared" si="2"/>
        <v>0.74738977345242574</v>
      </c>
      <c r="E35" s="89" t="s">
        <v>79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87"/>
      <c r="U35" s="44"/>
      <c r="V35" s="44">
        <f t="shared" si="3"/>
        <v>0.55859147346126825</v>
      </c>
      <c r="W35" s="83">
        <f t="shared" si="4"/>
        <v>-0.89238338950219642</v>
      </c>
      <c r="X35" s="84">
        <f t="shared" si="5"/>
        <v>59.7</v>
      </c>
    </row>
    <row r="36" spans="1:24" hidden="1" x14ac:dyDescent="0.25">
      <c r="A36" s="79">
        <v>59.8</v>
      </c>
      <c r="B36" s="80">
        <f t="shared" si="1"/>
        <v>25.070378610511746</v>
      </c>
      <c r="C36" s="54">
        <f t="shared" si="0"/>
        <v>0.87525245697638709</v>
      </c>
      <c r="D36" s="81">
        <f t="shared" si="2"/>
        <v>0.7318164355989859</v>
      </c>
      <c r="E36" s="89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87"/>
      <c r="U36" s="44"/>
      <c r="V36" s="44">
        <f t="shared" si="3"/>
        <v>0.53555529541280467</v>
      </c>
      <c r="W36" s="83">
        <f t="shared" si="4"/>
        <v>-0.87525245697638709</v>
      </c>
      <c r="X36" s="84">
        <f t="shared" si="5"/>
        <v>59.8</v>
      </c>
    </row>
    <row r="37" spans="1:24" hidden="1" x14ac:dyDescent="0.25">
      <c r="A37" s="79">
        <v>59.9</v>
      </c>
      <c r="B37" s="80">
        <f t="shared" si="1"/>
        <v>25.053353570112769</v>
      </c>
      <c r="C37" s="54">
        <f t="shared" si="0"/>
        <v>0.8582274165774102</v>
      </c>
      <c r="D37" s="81">
        <f t="shared" si="2"/>
        <v>0.71638348629166126</v>
      </c>
      <c r="E37" s="88" t="s">
        <v>80</v>
      </c>
      <c r="F37" s="44"/>
      <c r="G37" s="44"/>
      <c r="H37" s="44"/>
      <c r="I37" s="44"/>
      <c r="J37" s="44"/>
      <c r="K37" s="44"/>
      <c r="L37" s="44"/>
      <c r="M37" s="44"/>
      <c r="N37" s="91"/>
      <c r="O37" s="91"/>
      <c r="P37" s="91"/>
      <c r="Q37" s="91"/>
      <c r="R37" s="91"/>
      <c r="S37" s="91"/>
      <c r="T37" s="87"/>
      <c r="U37" s="44"/>
      <c r="V37" s="44">
        <f t="shared" si="3"/>
        <v>0.51320529943139481</v>
      </c>
      <c r="W37" s="83">
        <f t="shared" si="4"/>
        <v>-0.8582274165774102</v>
      </c>
      <c r="X37" s="84">
        <f t="shared" si="5"/>
        <v>59.9</v>
      </c>
    </row>
    <row r="38" spans="1:24" hidden="1" x14ac:dyDescent="0.25">
      <c r="A38" s="79">
        <v>60</v>
      </c>
      <c r="B38" s="80">
        <f t="shared" si="1"/>
        <v>25.036433858794716</v>
      </c>
      <c r="C38" s="54">
        <f t="shared" si="0"/>
        <v>0.84130770525935716</v>
      </c>
      <c r="D38" s="81">
        <f t="shared" si="2"/>
        <v>0.70108975438279764</v>
      </c>
      <c r="E38" s="89" t="s">
        <v>81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87"/>
      <c r="U38" s="44"/>
      <c r="V38" s="44">
        <f t="shared" si="3"/>
        <v>0.49152684370053151</v>
      </c>
      <c r="W38" s="83">
        <f t="shared" si="4"/>
        <v>-0.84130770525935716</v>
      </c>
      <c r="X38" s="84">
        <f t="shared" si="5"/>
        <v>60</v>
      </c>
    </row>
    <row r="39" spans="1:24" hidden="1" x14ac:dyDescent="0.25">
      <c r="A39" s="79">
        <v>60.1</v>
      </c>
      <c r="B39" s="80">
        <f t="shared" si="1"/>
        <v>25.019618917593345</v>
      </c>
      <c r="C39" s="54">
        <f t="shared" si="0"/>
        <v>0.82449276405798599</v>
      </c>
      <c r="D39" s="81">
        <f t="shared" si="2"/>
        <v>0.68593407991512978</v>
      </c>
      <c r="E39" s="89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87"/>
      <c r="U39" s="44"/>
      <c r="V39" s="44">
        <f t="shared" si="3"/>
        <v>0.47050556198901566</v>
      </c>
      <c r="W39" s="83">
        <f t="shared" si="4"/>
        <v>-0.82449276405798599</v>
      </c>
      <c r="X39" s="84">
        <f t="shared" si="5"/>
        <v>60.1</v>
      </c>
    </row>
    <row r="40" spans="1:24" hidden="1" x14ac:dyDescent="0.25">
      <c r="A40" s="79">
        <v>60.2</v>
      </c>
      <c r="B40" s="80">
        <f t="shared" si="1"/>
        <v>25.002908191588549</v>
      </c>
      <c r="C40" s="54">
        <f t="shared" si="0"/>
        <v>0.80778203805319038</v>
      </c>
      <c r="D40" s="81">
        <f t="shared" si="2"/>
        <v>0.67091531399766635</v>
      </c>
      <c r="E40" s="89" t="s">
        <v>82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87"/>
      <c r="U40" s="44"/>
      <c r="V40" s="44">
        <f t="shared" si="3"/>
        <v>0.45012735855658725</v>
      </c>
      <c r="W40" s="83">
        <f t="shared" si="4"/>
        <v>-0.80778203805319038</v>
      </c>
      <c r="X40" s="84">
        <f t="shared" si="5"/>
        <v>60.2</v>
      </c>
    </row>
    <row r="41" spans="1:24" hidden="1" x14ac:dyDescent="0.25">
      <c r="A41" s="79">
        <v>60.325000000000003</v>
      </c>
      <c r="B41" s="80">
        <f t="shared" si="1"/>
        <v>24.982165497799613</v>
      </c>
      <c r="C41" s="54">
        <f t="shared" si="0"/>
        <v>0.78703934426425448</v>
      </c>
      <c r="D41" s="81">
        <f t="shared" si="2"/>
        <v>0.65233265169022336</v>
      </c>
      <c r="E41" s="89" t="s">
        <v>83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87"/>
      <c r="U41" s="44"/>
      <c r="V41" s="44">
        <f t="shared" si="3"/>
        <v>0.42553788846119828</v>
      </c>
      <c r="W41" s="83">
        <f t="shared" si="4"/>
        <v>-0.78703934426425448</v>
      </c>
      <c r="X41" s="84">
        <f t="shared" si="5"/>
        <v>60.325000000000003</v>
      </c>
    </row>
    <row r="42" spans="1:24" hidden="1" x14ac:dyDescent="0.25">
      <c r="A42" s="79">
        <v>60.4</v>
      </c>
      <c r="B42" s="80">
        <f t="shared" si="1"/>
        <v>24.969797185486662</v>
      </c>
      <c r="C42" s="54">
        <f t="shared" si="0"/>
        <v>0.77467103195130349</v>
      </c>
      <c r="D42" s="81">
        <f t="shared" si="2"/>
        <v>0.64128396684710554</v>
      </c>
      <c r="E42" s="89" t="s">
        <v>84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87"/>
      <c r="U42" s="44"/>
      <c r="V42" s="44">
        <f t="shared" si="3"/>
        <v>0.41124512613515957</v>
      </c>
      <c r="W42" s="83">
        <f t="shared" si="4"/>
        <v>-0.77467103195130349</v>
      </c>
      <c r="X42" s="84">
        <f t="shared" si="5"/>
        <v>60.4</v>
      </c>
    </row>
    <row r="43" spans="1:24" hidden="1" x14ac:dyDescent="0.25">
      <c r="A43" s="79">
        <v>60.5</v>
      </c>
      <c r="B43" s="80">
        <f t="shared" si="1"/>
        <v>24.953395815438135</v>
      </c>
      <c r="C43" s="54">
        <f t="shared" si="0"/>
        <v>0.75826966190277645</v>
      </c>
      <c r="D43" s="81">
        <f t="shared" si="2"/>
        <v>0.62666914206841029</v>
      </c>
      <c r="E43" s="89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87"/>
      <c r="U43" s="44"/>
      <c r="V43" s="44">
        <f t="shared" si="3"/>
        <v>0.39271421362075742</v>
      </c>
      <c r="W43" s="83">
        <f t="shared" si="4"/>
        <v>-0.75826966190277645</v>
      </c>
      <c r="X43" s="84">
        <f t="shared" si="5"/>
        <v>60.5</v>
      </c>
    </row>
    <row r="44" spans="1:24" hidden="1" x14ac:dyDescent="0.25">
      <c r="A44" s="79">
        <v>60.6</v>
      </c>
      <c r="B44" s="80">
        <f t="shared" si="1"/>
        <v>24.937096480611206</v>
      </c>
      <c r="C44" s="54">
        <f t="shared" si="0"/>
        <v>0.74197032707584754</v>
      </c>
      <c r="D44" s="81">
        <f t="shared" si="2"/>
        <v>0.61218673851142535</v>
      </c>
      <c r="E44" s="88" t="s">
        <v>85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87"/>
      <c r="U44" s="44"/>
      <c r="V44" s="44">
        <f t="shared" si="3"/>
        <v>0.37477260280925628</v>
      </c>
      <c r="W44" s="83">
        <f t="shared" si="4"/>
        <v>-0.74197032707584754</v>
      </c>
      <c r="X44" s="84">
        <f t="shared" si="5"/>
        <v>60.6</v>
      </c>
    </row>
    <row r="45" spans="1:24" hidden="1" x14ac:dyDescent="0.25">
      <c r="A45" s="79">
        <v>60.7</v>
      </c>
      <c r="B45" s="80">
        <f t="shared" si="1"/>
        <v>24.920898645758079</v>
      </c>
      <c r="C45" s="54">
        <f t="shared" si="0"/>
        <v>0.72577249222272044</v>
      </c>
      <c r="D45" s="81">
        <f t="shared" si="2"/>
        <v>0.59783566080948958</v>
      </c>
      <c r="E45" s="88" t="s">
        <v>86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87"/>
      <c r="U45" s="44"/>
      <c r="V45" s="44">
        <f t="shared" si="3"/>
        <v>0.35740747733551909</v>
      </c>
      <c r="W45" s="83">
        <f t="shared" si="4"/>
        <v>-0.72577249222272044</v>
      </c>
      <c r="X45" s="84">
        <f t="shared" si="5"/>
        <v>60.7</v>
      </c>
    </row>
    <row r="46" spans="1:24" hidden="1" x14ac:dyDescent="0.25">
      <c r="A46" s="79">
        <v>60.8</v>
      </c>
      <c r="B46" s="80">
        <f t="shared" si="1"/>
        <v>24.904801779458637</v>
      </c>
      <c r="C46" s="54">
        <f t="shared" si="0"/>
        <v>0.70967562592327837</v>
      </c>
      <c r="D46" s="81">
        <f t="shared" si="2"/>
        <v>0.58361482395006448</v>
      </c>
      <c r="E46" s="89" t="s">
        <v>87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87"/>
      <c r="U46" s="44"/>
      <c r="V46" s="44">
        <f t="shared" si="3"/>
        <v>0.34060626273426475</v>
      </c>
      <c r="W46" s="83">
        <f t="shared" si="4"/>
        <v>-0.70967562592327837</v>
      </c>
      <c r="X46" s="84">
        <f t="shared" si="5"/>
        <v>60.8</v>
      </c>
    </row>
    <row r="47" spans="1:24" hidden="1" x14ac:dyDescent="0.25">
      <c r="A47" s="79">
        <v>60.9</v>
      </c>
      <c r="B47" s="80">
        <f t="shared" si="1"/>
        <v>24.888805354085655</v>
      </c>
      <c r="C47" s="54">
        <f t="shared" si="0"/>
        <v>0.69367920055029586</v>
      </c>
      <c r="D47" s="81">
        <f t="shared" si="2"/>
        <v>0.56952315316116242</v>
      </c>
      <c r="E47" s="89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87"/>
      <c r="U47" s="44"/>
      <c r="V47" s="44">
        <f t="shared" si="3"/>
        <v>0.32435662198663284</v>
      </c>
      <c r="W47" s="83">
        <f t="shared" si="4"/>
        <v>-0.69367920055029586</v>
      </c>
      <c r="X47" s="84">
        <f t="shared" si="5"/>
        <v>60.9</v>
      </c>
    </row>
    <row r="48" spans="1:24" hidden="1" x14ac:dyDescent="0.25">
      <c r="A48" s="79">
        <v>61</v>
      </c>
      <c r="B48" s="80">
        <f t="shared" si="1"/>
        <v>24.87290884577056</v>
      </c>
      <c r="C48" s="54">
        <f t="shared" si="0"/>
        <v>0.67778269223520127</v>
      </c>
      <c r="D48" s="81">
        <f t="shared" si="2"/>
        <v>0.55555958379934534</v>
      </c>
      <c r="E48" s="92" t="s">
        <v>88</v>
      </c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87"/>
      <c r="U48" s="44"/>
      <c r="V48" s="44">
        <f t="shared" si="3"/>
        <v>0.30864645115130179</v>
      </c>
      <c r="W48" s="83">
        <f t="shared" si="4"/>
        <v>-0.67778269223520127</v>
      </c>
      <c r="X48" s="84">
        <f t="shared" si="5"/>
        <v>61</v>
      </c>
    </row>
    <row r="49" spans="1:24" hidden="1" x14ac:dyDescent="0.25">
      <c r="A49" s="79">
        <v>61.1</v>
      </c>
      <c r="B49" s="80">
        <f t="shared" si="1"/>
        <v>24.857111734369465</v>
      </c>
      <c r="C49" s="54">
        <f t="shared" si="0"/>
        <v>0.66198558083410575</v>
      </c>
      <c r="D49" s="81">
        <f t="shared" si="2"/>
        <v>0.54172306123903902</v>
      </c>
      <c r="E49" s="88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87"/>
      <c r="U49" s="44"/>
      <c r="V49" s="44">
        <f t="shared" si="3"/>
        <v>0.2934638750781956</v>
      </c>
      <c r="W49" s="83">
        <f t="shared" si="4"/>
        <v>-0.66198558083410575</v>
      </c>
      <c r="X49" s="84">
        <f t="shared" si="5"/>
        <v>61.1</v>
      </c>
    </row>
    <row r="50" spans="1:24" hidden="1" x14ac:dyDescent="0.25">
      <c r="A50" s="79">
        <v>61.2</v>
      </c>
      <c r="B50" s="80">
        <f t="shared" si="1"/>
        <v>24.841413503429628</v>
      </c>
      <c r="C50" s="54">
        <f t="shared" si="0"/>
        <v>0.64628734989426917</v>
      </c>
      <c r="D50" s="81">
        <f t="shared" si="2"/>
        <v>0.52801254076329174</v>
      </c>
      <c r="E50" s="88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87"/>
      <c r="U50" s="44"/>
      <c r="V50" s="44">
        <f t="shared" si="3"/>
        <v>0.27879724320330684</v>
      </c>
      <c r="W50" s="83">
        <f t="shared" si="4"/>
        <v>-0.64628734989426917</v>
      </c>
      <c r="X50" s="84">
        <f t="shared" si="5"/>
        <v>61.2</v>
      </c>
    </row>
    <row r="51" spans="1:24" hidden="1" x14ac:dyDescent="0.25">
      <c r="A51" s="79">
        <v>61.3</v>
      </c>
      <c r="B51" s="80">
        <f t="shared" si="1"/>
        <v>24.825813640156223</v>
      </c>
      <c r="C51" s="54">
        <f t="shared" si="0"/>
        <v>0.63068748662086449</v>
      </c>
      <c r="D51" s="81">
        <f t="shared" si="2"/>
        <v>0.51442698745584381</v>
      </c>
      <c r="E51" s="88"/>
      <c r="F51" s="44" t="s">
        <v>89</v>
      </c>
      <c r="G51" s="44"/>
      <c r="H51" s="44"/>
      <c r="I51" s="44"/>
      <c r="J51" s="44"/>
      <c r="K51" s="44"/>
      <c r="L51" s="44" t="s">
        <v>90</v>
      </c>
      <c r="M51" s="44"/>
      <c r="N51" s="44"/>
      <c r="O51" s="44"/>
      <c r="P51" s="44"/>
      <c r="Q51" s="44"/>
      <c r="R51" s="44"/>
      <c r="S51" s="44"/>
      <c r="T51" s="87"/>
      <c r="U51" s="44"/>
      <c r="V51" s="44">
        <f t="shared" si="3"/>
        <v>0.26463512542289486</v>
      </c>
      <c r="W51" s="83">
        <f t="shared" si="4"/>
        <v>-0.63068748662086449</v>
      </c>
      <c r="X51" s="84">
        <f t="shared" si="5"/>
        <v>61.3</v>
      </c>
    </row>
    <row r="52" spans="1:24" hidden="1" x14ac:dyDescent="0.25">
      <c r="A52" s="79">
        <v>61.4</v>
      </c>
      <c r="B52" s="80">
        <f t="shared" si="1"/>
        <v>24.810311635379545</v>
      </c>
      <c r="C52" s="54">
        <f t="shared" si="0"/>
        <v>0.6151854818441862</v>
      </c>
      <c r="D52" s="81">
        <f t="shared" si="2"/>
        <v>0.50096537609461422</v>
      </c>
      <c r="E52" s="89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87"/>
      <c r="U52" s="44"/>
      <c r="V52" s="44">
        <f t="shared" si="3"/>
        <v>0.25096630804561826</v>
      </c>
      <c r="W52" s="83">
        <f t="shared" si="4"/>
        <v>-0.6151854818441862</v>
      </c>
      <c r="X52" s="84">
        <f t="shared" si="5"/>
        <v>61.4</v>
      </c>
    </row>
    <row r="53" spans="1:24" hidden="1" x14ac:dyDescent="0.25">
      <c r="A53" s="79">
        <v>61.5</v>
      </c>
      <c r="B53" s="80">
        <f t="shared" si="1"/>
        <v>24.794906983522548</v>
      </c>
      <c r="C53" s="54">
        <f t="shared" si="0"/>
        <v>0.59978082998718918</v>
      </c>
      <c r="D53" s="81">
        <f t="shared" si="2"/>
        <v>0.48762669104649525</v>
      </c>
      <c r="E53" s="88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87"/>
      <c r="U53" s="44"/>
      <c r="V53" s="44">
        <f t="shared" si="3"/>
        <v>0.23777978982095413</v>
      </c>
      <c r="W53" s="83">
        <f t="shared" si="4"/>
        <v>-0.59978082998718918</v>
      </c>
      <c r="X53" s="84">
        <f t="shared" si="5"/>
        <v>61.5</v>
      </c>
    </row>
    <row r="54" spans="1:24" hidden="1" x14ac:dyDescent="0.25">
      <c r="A54" s="79">
        <v>61.6</v>
      </c>
      <c r="B54" s="80">
        <f t="shared" si="1"/>
        <v>24.779599182568688</v>
      </c>
      <c r="C54" s="54">
        <f t="shared" si="0"/>
        <v>0.58447302903332954</v>
      </c>
      <c r="D54" s="81">
        <f t="shared" si="2"/>
        <v>0.47440992616341682</v>
      </c>
      <c r="E54" s="88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87"/>
      <c r="U54" s="44"/>
      <c r="V54" s="44">
        <f t="shared" si="3"/>
        <v>0.22506477804237859</v>
      </c>
      <c r="W54" s="83">
        <f t="shared" si="4"/>
        <v>-0.58447302903332954</v>
      </c>
      <c r="X54" s="84">
        <f t="shared" si="5"/>
        <v>61.6</v>
      </c>
    </row>
    <row r="55" spans="1:24" hidden="1" x14ac:dyDescent="0.25">
      <c r="A55" s="79">
        <v>61.7</v>
      </c>
      <c r="B55" s="80">
        <f t="shared" si="1"/>
        <v>24.764387734030223</v>
      </c>
      <c r="C55" s="54">
        <f t="shared" si="0"/>
        <v>0.56926158049486375</v>
      </c>
      <c r="D55" s="81">
        <f t="shared" si="2"/>
        <v>0.46131408467979235</v>
      </c>
      <c r="E55" s="88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87"/>
      <c r="U55" s="44"/>
      <c r="V55" s="44">
        <f t="shared" si="3"/>
        <v>0.21281068472395462</v>
      </c>
      <c r="W55" s="83">
        <f t="shared" si="4"/>
        <v>-0.56926158049486375</v>
      </c>
      <c r="X55" s="84">
        <f t="shared" si="5"/>
        <v>61.7</v>
      </c>
    </row>
    <row r="56" spans="1:24" hidden="1" x14ac:dyDescent="0.25">
      <c r="A56" s="79">
        <v>61.8</v>
      </c>
      <c r="B56" s="80">
        <f t="shared" si="1"/>
        <v>24.749272142916706</v>
      </c>
      <c r="C56" s="54">
        <f t="shared" si="0"/>
        <v>0.55414598938134674</v>
      </c>
      <c r="D56" s="81">
        <f t="shared" si="2"/>
        <v>0.448338179111122</v>
      </c>
      <c r="E56" s="88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87"/>
      <c r="U56" s="44"/>
      <c r="V56" s="44">
        <f t="shared" si="3"/>
        <v>0.20100712284867653</v>
      </c>
      <c r="W56" s="83">
        <f t="shared" si="4"/>
        <v>-0.55414598938134674</v>
      </c>
      <c r="X56" s="84">
        <f t="shared" si="5"/>
        <v>61.8</v>
      </c>
    </row>
    <row r="57" spans="1:24" hidden="1" x14ac:dyDescent="0.25">
      <c r="A57" s="79">
        <v>61.9</v>
      </c>
      <c r="B57" s="80">
        <f t="shared" si="1"/>
        <v>24.734251917703993</v>
      </c>
      <c r="C57" s="54">
        <f t="shared" si="0"/>
        <v>0.53912576416863445</v>
      </c>
      <c r="D57" s="81">
        <f t="shared" si="2"/>
        <v>0.43548123115398585</v>
      </c>
      <c r="E57" s="88"/>
      <c r="F57" s="44"/>
      <c r="G57" s="44"/>
      <c r="H57" s="44" t="s">
        <v>91</v>
      </c>
      <c r="I57" s="44"/>
      <c r="J57" s="44"/>
      <c r="K57" s="44"/>
      <c r="L57" s="44"/>
      <c r="M57" s="44"/>
      <c r="N57" s="44" t="s">
        <v>92</v>
      </c>
      <c r="O57" s="44"/>
      <c r="P57" s="44"/>
      <c r="Q57" s="44"/>
      <c r="R57" s="44"/>
      <c r="S57" s="44"/>
      <c r="T57" s="87"/>
      <c r="U57" s="44"/>
      <c r="V57" s="44">
        <f t="shared" si="3"/>
        <v>0.18964390268739126</v>
      </c>
      <c r="W57" s="83">
        <f t="shared" si="4"/>
        <v>-0.53912576416863445</v>
      </c>
      <c r="X57" s="84">
        <f t="shared" si="5"/>
        <v>61.9</v>
      </c>
    </row>
    <row r="58" spans="1:24" hidden="1" x14ac:dyDescent="0.25">
      <c r="A58" s="79">
        <v>62</v>
      </c>
      <c r="B58" s="80">
        <f t="shared" si="1"/>
        <v>24.719326570303433</v>
      </c>
      <c r="C58" s="54">
        <f t="shared" si="0"/>
        <v>0.52420041676807472</v>
      </c>
      <c r="D58" s="81">
        <f t="shared" si="2"/>
        <v>0.42274227158715705</v>
      </c>
      <c r="E58" s="88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87"/>
      <c r="U58" s="44"/>
      <c r="V58" s="44">
        <f t="shared" si="3"/>
        <v>0.17871102818666965</v>
      </c>
      <c r="W58" s="83">
        <f t="shared" si="4"/>
        <v>-0.52420041676807472</v>
      </c>
      <c r="X58" s="84">
        <f t="shared" si="5"/>
        <v>62</v>
      </c>
    </row>
    <row r="59" spans="1:24" hidden="1" x14ac:dyDescent="0.25">
      <c r="A59" s="79">
        <v>62.1</v>
      </c>
      <c r="B59" s="80">
        <f t="shared" si="1"/>
        <v>24.704495616031505</v>
      </c>
      <c r="C59" s="54">
        <f t="shared" si="0"/>
        <v>0.50936946249614579</v>
      </c>
      <c r="D59" s="81">
        <f t="shared" si="2"/>
        <v>0.41012034017403043</v>
      </c>
      <c r="E59" s="88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87"/>
      <c r="U59" s="44"/>
      <c r="V59" s="44">
        <f t="shared" si="3"/>
        <v>0.16819869342446245</v>
      </c>
      <c r="W59" s="83">
        <f t="shared" si="4"/>
        <v>-0.50936946249614579</v>
      </c>
      <c r="X59" s="84">
        <f t="shared" si="5"/>
        <v>62.1</v>
      </c>
    </row>
    <row r="60" spans="1:24" hidden="1" x14ac:dyDescent="0.25">
      <c r="A60" s="79">
        <v>62.2</v>
      </c>
      <c r="B60" s="80">
        <f t="shared" si="1"/>
        <v>24.689758573579681</v>
      </c>
      <c r="C60" s="54">
        <f t="shared" si="0"/>
        <v>0.49463242004432217</v>
      </c>
      <c r="D60" s="81">
        <f t="shared" si="2"/>
        <v>0.39761448556617535</v>
      </c>
      <c r="E60" s="88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87"/>
      <c r="U60" s="44"/>
      <c r="V60" s="44">
        <f t="shared" si="3"/>
        <v>0.15809727913205426</v>
      </c>
      <c r="W60" s="83">
        <f t="shared" si="4"/>
        <v>-0.49463242004432217</v>
      </c>
      <c r="X60" s="84">
        <f t="shared" si="5"/>
        <v>62.2</v>
      </c>
    </row>
    <row r="61" spans="1:24" hidden="1" x14ac:dyDescent="0.25">
      <c r="A61" s="79">
        <v>62.3</v>
      </c>
      <c r="B61" s="80">
        <f t="shared" si="1"/>
        <v>24.675114964984765</v>
      </c>
      <c r="C61" s="54">
        <f t="shared" si="0"/>
        <v>0.47998881144940597</v>
      </c>
      <c r="D61" s="81">
        <f t="shared" si="2"/>
        <v>0.38522376520819102</v>
      </c>
      <c r="E61" s="88"/>
      <c r="F61" s="44"/>
      <c r="G61" s="44"/>
      <c r="H61" s="44"/>
      <c r="I61" s="44"/>
      <c r="J61" s="44"/>
      <c r="K61" s="44"/>
      <c r="L61" s="44"/>
      <c r="M61" s="44"/>
      <c r="N61" s="44" t="s">
        <v>93</v>
      </c>
      <c r="O61" s="44"/>
      <c r="P61" s="44"/>
      <c r="Q61" s="44"/>
      <c r="R61" s="44"/>
      <c r="S61" s="44"/>
      <c r="T61" s="87"/>
      <c r="V61" s="44">
        <f t="shared" si="3"/>
        <v>0.14839734928117548</v>
      </c>
      <c r="W61" s="83">
        <f t="shared" si="4"/>
        <v>-0.47998881144940597</v>
      </c>
      <c r="X61" s="84">
        <f t="shared" si="5"/>
        <v>62.3</v>
      </c>
    </row>
    <row r="62" spans="1:24" hidden="1" x14ac:dyDescent="0.25">
      <c r="A62" s="79">
        <v>62.4</v>
      </c>
      <c r="B62" s="80">
        <f t="shared" si="1"/>
        <v>24.660564315599323</v>
      </c>
      <c r="C62" s="54">
        <f t="shared" si="0"/>
        <v>0.46543816206396471</v>
      </c>
      <c r="D62" s="81">
        <f t="shared" si="2"/>
        <v>0.37294724524356149</v>
      </c>
      <c r="E62" s="88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87"/>
      <c r="V62" s="44">
        <f t="shared" si="3"/>
        <v>0.13908964773476121</v>
      </c>
      <c r="W62" s="83">
        <f t="shared" si="4"/>
        <v>-0.46543816206396471</v>
      </c>
      <c r="X62" s="84">
        <f t="shared" si="5"/>
        <v>62.4</v>
      </c>
    </row>
    <row r="63" spans="1:24" x14ac:dyDescent="0.25">
      <c r="A63" s="79">
        <v>62.5</v>
      </c>
      <c r="B63" s="80">
        <f t="shared" si="1"/>
        <v>24.64610615406264</v>
      </c>
      <c r="C63" s="54">
        <f t="shared" si="0"/>
        <v>0.45098000052728082</v>
      </c>
      <c r="D63" s="81">
        <f t="shared" si="2"/>
        <v>0.36078400042182468</v>
      </c>
      <c r="E63" s="88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87"/>
      <c r="V63" s="44">
        <f t="shared" si="3"/>
        <v>0.13016509496037518</v>
      </c>
      <c r="W63" s="83">
        <f t="shared" si="4"/>
        <v>-0.45098000052728082</v>
      </c>
      <c r="X63" s="84">
        <f t="shared" si="5"/>
        <v>62.5</v>
      </c>
    </row>
    <row r="64" spans="1:24" ht="15.75" x14ac:dyDescent="0.25">
      <c r="A64" s="79">
        <v>62.6</v>
      </c>
      <c r="B64" s="80">
        <f t="shared" si="1"/>
        <v>24.631740012271912</v>
      </c>
      <c r="C64" s="54">
        <f t="shared" si="0"/>
        <v>0.43661385873655334</v>
      </c>
      <c r="D64" s="81">
        <f t="shared" si="2"/>
        <v>0.34873311400683171</v>
      </c>
      <c r="E64" s="93"/>
      <c r="F64" s="95" t="s">
        <v>95</v>
      </c>
      <c r="V64" s="44">
        <f t="shared" si="3"/>
        <v>0.12161478480490188</v>
      </c>
      <c r="W64" s="83">
        <f t="shared" si="4"/>
        <v>-0.43661385873655334</v>
      </c>
      <c r="X64" s="84">
        <f t="shared" si="5"/>
        <v>62.6</v>
      </c>
    </row>
    <row r="65" spans="1:24" ht="15.75" x14ac:dyDescent="0.25">
      <c r="A65" s="79">
        <v>62.7</v>
      </c>
      <c r="B65" s="80">
        <f t="shared" si="1"/>
        <v>24.617465425353679</v>
      </c>
      <c r="C65" s="54">
        <f t="shared" si="0"/>
        <v>0.42233927181831987</v>
      </c>
      <c r="D65" s="81">
        <f t="shared" si="2"/>
        <v>0.3367936776860605</v>
      </c>
      <c r="E65" s="93"/>
      <c r="F65" s="95" t="s">
        <v>94</v>
      </c>
      <c r="V65" s="44">
        <f t="shared" si="3"/>
        <v>0.113429981329302</v>
      </c>
      <c r="W65" s="83">
        <f t="shared" si="4"/>
        <v>-0.42233927181831987</v>
      </c>
      <c r="X65" s="84">
        <f t="shared" si="5"/>
        <v>62.7</v>
      </c>
    </row>
    <row r="66" spans="1:24" x14ac:dyDescent="0.25">
      <c r="A66" s="79">
        <v>62.8</v>
      </c>
      <c r="B66" s="80">
        <f t="shared" si="1"/>
        <v>24.603281931635703</v>
      </c>
      <c r="C66" s="54">
        <f t="shared" si="0"/>
        <v>0.40815577810034398</v>
      </c>
      <c r="D66" s="81">
        <f t="shared" si="2"/>
        <v>0.32496479148116558</v>
      </c>
      <c r="E66" s="93"/>
      <c r="V66" s="44">
        <f t="shared" si="3"/>
        <v>0.10560211570239743</v>
      </c>
      <c r="W66" s="83">
        <f t="shared" si="4"/>
        <v>-0.40815577810034398</v>
      </c>
      <c r="X66" s="84">
        <f t="shared" si="5"/>
        <v>62.8</v>
      </c>
    </row>
    <row r="67" spans="1:24" x14ac:dyDescent="0.25">
      <c r="A67" s="79">
        <v>62.9</v>
      </c>
      <c r="B67" s="80">
        <f t="shared" si="1"/>
        <v>24.589189072619011</v>
      </c>
      <c r="C67" s="54">
        <f t="shared" si="0"/>
        <v>0.39406291908365176</v>
      </c>
      <c r="D67" s="81">
        <f t="shared" si="2"/>
        <v>0.31324556365950063</v>
      </c>
      <c r="E67" s="93"/>
      <c r="V67" s="44">
        <f t="shared" si="3"/>
        <v>9.8122783152358256E-2</v>
      </c>
      <c r="W67" s="83">
        <f t="shared" si="4"/>
        <v>-0.39406291908365176</v>
      </c>
      <c r="X67" s="84">
        <f t="shared" si="5"/>
        <v>62.9</v>
      </c>
    </row>
    <row r="68" spans="1:24" x14ac:dyDescent="0.25">
      <c r="A68" s="79">
        <v>63</v>
      </c>
      <c r="B68" s="80">
        <f t="shared" si="1"/>
        <v>24.575186392950258</v>
      </c>
      <c r="C68" s="54">
        <f t="shared" si="0"/>
        <v>0.38006023941489886</v>
      </c>
      <c r="D68" s="81">
        <f t="shared" si="2"/>
        <v>0.30163511064674514</v>
      </c>
      <c r="E68" s="93"/>
      <c r="V68" s="44">
        <f t="shared" si="3"/>
        <v>9.0983739974874189E-2</v>
      </c>
      <c r="W68" s="83">
        <f t="shared" si="4"/>
        <v>-0.38006023941489886</v>
      </c>
      <c r="X68" s="84">
        <f t="shared" si="5"/>
        <v>63</v>
      </c>
    </row>
    <row r="69" spans="1:24" x14ac:dyDescent="0.25">
      <c r="A69" s="79">
        <v>63.1</v>
      </c>
      <c r="B69" s="80">
        <f t="shared" si="1"/>
        <v>24.56127344039453</v>
      </c>
      <c r="C69" s="54">
        <f t="shared" si="0"/>
        <v>0.36614728685917086</v>
      </c>
      <c r="D69" s="81">
        <f t="shared" si="2"/>
        <v>0.29013255694070589</v>
      </c>
      <c r="E69" s="93"/>
      <c r="V69" s="44">
        <f t="shared" si="3"/>
        <v>8.4176900596951945E-2</v>
      </c>
      <c r="W69" s="83">
        <f t="shared" si="4"/>
        <v>-0.36614728685917086</v>
      </c>
      <c r="X69" s="84">
        <f t="shared" si="5"/>
        <v>63.1</v>
      </c>
    </row>
    <row r="70" spans="1:24" x14ac:dyDescent="0.25">
      <c r="A70" s="79">
        <v>63.2</v>
      </c>
      <c r="B70" s="80">
        <f t="shared" si="1"/>
        <v>24.547449765808185</v>
      </c>
      <c r="C70" s="54">
        <f t="shared" si="0"/>
        <v>0.35232361227282638</v>
      </c>
      <c r="D70" s="81">
        <f t="shared" si="2"/>
        <v>0.27873703502597025</v>
      </c>
      <c r="E70" s="93"/>
      <c r="V70" s="44">
        <f t="shared" si="3"/>
        <v>7.7694334695068965E-2</v>
      </c>
      <c r="W70" s="83">
        <f t="shared" si="4"/>
        <v>-0.35232361227282638</v>
      </c>
      <c r="X70" s="84">
        <f t="shared" si="5"/>
        <v>63.2</v>
      </c>
    </row>
    <row r="71" spans="1:24" x14ac:dyDescent="0.25">
      <c r="A71" s="79">
        <v>63.3</v>
      </c>
      <c r="B71" s="80">
        <f t="shared" si="1"/>
        <v>24.533714923112214</v>
      </c>
      <c r="C71" s="54">
        <f t="shared" si="0"/>
        <v>0.33858876957685524</v>
      </c>
      <c r="D71" s="81">
        <f t="shared" si="2"/>
        <v>0.26744768528977508</v>
      </c>
      <c r="E71" s="93"/>
      <c r="V71" s="44">
        <f t="shared" si="3"/>
        <v>7.1528264366858579E-2</v>
      </c>
      <c r="W71" s="83">
        <f t="shared" si="4"/>
        <v>-0.33858876957685524</v>
      </c>
      <c r="X71" s="84">
        <f t="shared" si="5"/>
        <v>63.3</v>
      </c>
    </row>
    <row r="72" spans="1:24" x14ac:dyDescent="0.25">
      <c r="A72" s="79">
        <v>63.4</v>
      </c>
      <c r="B72" s="80">
        <f t="shared" si="1"/>
        <v>24.520068469265709</v>
      </c>
      <c r="C72" s="54">
        <f t="shared" ref="C72:C135" si="6">B72-$B$3</f>
        <v>0.32494231573035037</v>
      </c>
      <c r="D72" s="81">
        <f t="shared" si="2"/>
        <v>0.2562636559387621</v>
      </c>
      <c r="E72" s="93"/>
      <c r="V72" s="44">
        <f t="shared" si="3"/>
        <v>6.5671061355100244E-2</v>
      </c>
      <c r="W72" s="83">
        <f t="shared" si="4"/>
        <v>-0.32494231573035037</v>
      </c>
      <c r="X72" s="84">
        <f t="shared" si="5"/>
        <v>63.4</v>
      </c>
    </row>
    <row r="73" spans="1:24" x14ac:dyDescent="0.25">
      <c r="A73" s="79">
        <v>63.5</v>
      </c>
      <c r="B73" s="80">
        <f t="shared" ref="B73:B136" si="7">DEGREES(ASIN((A73^2+$A$3^2-$C$5^2)/(2*A73*$A$3)))</f>
        <v>24.50650996423974</v>
      </c>
      <c r="C73" s="54">
        <f t="shared" si="6"/>
        <v>0.31138381070438115</v>
      </c>
      <c r="D73" s="81">
        <f t="shared" ref="D73:D136" si="8">ABS(50*C73)/A73</f>
        <v>0.24518410291683554</v>
      </c>
      <c r="E73" s="93"/>
      <c r="V73" s="44">
        <f t="shared" ref="V73:V136" si="9">D73^2</f>
        <v>6.01152443231334E-2</v>
      </c>
      <c r="W73" s="83">
        <f t="shared" ref="W73:W136" si="10">-C73</f>
        <v>-0.31138381070438115</v>
      </c>
      <c r="X73" s="84">
        <f t="shared" ref="X73:X136" si="11">A73</f>
        <v>63.5</v>
      </c>
    </row>
    <row r="74" spans="1:24" x14ac:dyDescent="0.25">
      <c r="A74" s="79">
        <v>63.6</v>
      </c>
      <c r="B74" s="80">
        <f t="shared" si="7"/>
        <v>24.493038970991385</v>
      </c>
      <c r="C74" s="54">
        <f t="shared" si="6"/>
        <v>0.2979128174560266</v>
      </c>
      <c r="D74" s="81">
        <f t="shared" si="8"/>
        <v>0.23420818982392028</v>
      </c>
      <c r="E74" s="93"/>
      <c r="V74" s="44">
        <f t="shared" si="9"/>
        <v>5.4853476180597473E-2</v>
      </c>
      <c r="W74" s="83">
        <f t="shared" si="10"/>
        <v>-0.2979128174560266</v>
      </c>
      <c r="X74" s="84">
        <f t="shared" si="11"/>
        <v>63.6</v>
      </c>
    </row>
    <row r="75" spans="1:24" x14ac:dyDescent="0.25">
      <c r="A75" s="79">
        <v>63.7</v>
      </c>
      <c r="B75" s="80">
        <f t="shared" si="7"/>
        <v>24.47965505543818</v>
      </c>
      <c r="C75" s="54">
        <f t="shared" si="6"/>
        <v>0.28452890190282076</v>
      </c>
      <c r="D75" s="81">
        <f t="shared" si="8"/>
        <v>0.22333508783580908</v>
      </c>
      <c r="E75" s="93"/>
      <c r="V75" s="44">
        <f t="shared" si="9"/>
        <v>4.9878561458628554E-2</v>
      </c>
      <c r="W75" s="83">
        <f t="shared" si="10"/>
        <v>-0.28452890190282076</v>
      </c>
      <c r="X75" s="84">
        <f t="shared" si="11"/>
        <v>63.7</v>
      </c>
    </row>
    <row r="76" spans="1:24" x14ac:dyDescent="0.25">
      <c r="A76" s="79">
        <v>63.8</v>
      </c>
      <c r="B76" s="80">
        <f t="shared" si="7"/>
        <v>24.466357786432663</v>
      </c>
      <c r="C76" s="54">
        <f t="shared" si="6"/>
        <v>0.27123163289730456</v>
      </c>
      <c r="D76" s="81">
        <f t="shared" si="8"/>
        <v>0.21256397562484686</v>
      </c>
      <c r="E76" s="93"/>
      <c r="V76" s="44">
        <f t="shared" si="9"/>
        <v>4.5183443733440486E-2</v>
      </c>
      <c r="W76" s="83">
        <f t="shared" si="10"/>
        <v>-0.27123163289730456</v>
      </c>
      <c r="X76" s="84">
        <f t="shared" si="11"/>
        <v>63.8</v>
      </c>
    </row>
    <row r="77" spans="1:24" x14ac:dyDescent="0.25">
      <c r="A77" s="79">
        <v>63.9</v>
      </c>
      <c r="B77" s="80">
        <f t="shared" si="7"/>
        <v>24.453146735737327</v>
      </c>
      <c r="C77" s="54">
        <f t="shared" si="6"/>
        <v>0.25802058220196855</v>
      </c>
      <c r="D77" s="81">
        <f t="shared" si="8"/>
        <v>0.20189403928166555</v>
      </c>
      <c r="E77" s="93"/>
      <c r="V77" s="44">
        <f t="shared" si="9"/>
        <v>4.0761203097466711E-2</v>
      </c>
      <c r="W77" s="83">
        <f t="shared" si="10"/>
        <v>-0.25802058220196855</v>
      </c>
      <c r="X77" s="84">
        <f t="shared" si="11"/>
        <v>63.9</v>
      </c>
    </row>
    <row r="78" spans="1:24" x14ac:dyDescent="0.25">
      <c r="A78" s="79">
        <v>64</v>
      </c>
      <c r="B78" s="80">
        <f t="shared" si="7"/>
        <v>24.440021477999764</v>
      </c>
      <c r="C78" s="54">
        <f t="shared" si="6"/>
        <v>0.24489532446440521</v>
      </c>
      <c r="D78" s="81">
        <f t="shared" si="8"/>
        <v>0.19132447223781657</v>
      </c>
      <c r="E78" s="93"/>
      <c r="V78" s="44">
        <f t="shared" si="9"/>
        <v>3.6605053677079044E-2</v>
      </c>
      <c r="W78" s="83">
        <f t="shared" si="10"/>
        <v>-0.24489532446440521</v>
      </c>
      <c r="X78" s="84">
        <f t="shared" si="11"/>
        <v>64</v>
      </c>
    </row>
    <row r="79" spans="1:24" x14ac:dyDescent="0.25">
      <c r="A79" s="79">
        <v>64.099999999999994</v>
      </c>
      <c r="B79" s="80">
        <f t="shared" si="7"/>
        <v>24.426981590728079</v>
      </c>
      <c r="C79" s="54">
        <f t="shared" si="6"/>
        <v>0.23185543719272061</v>
      </c>
      <c r="D79" s="81">
        <f t="shared" si="8"/>
        <v>0.18085447518932968</v>
      </c>
      <c r="E79" s="93"/>
      <c r="V79" s="44">
        <f t="shared" si="9"/>
        <v>3.2708341196007865E-2</v>
      </c>
      <c r="W79" s="83">
        <f t="shared" si="10"/>
        <v>-0.23185543719272061</v>
      </c>
      <c r="X79" s="84">
        <f t="shared" si="11"/>
        <v>64.099999999999994</v>
      </c>
    </row>
    <row r="80" spans="1:24" x14ac:dyDescent="0.25">
      <c r="A80" s="79">
        <v>64.2</v>
      </c>
      <c r="B80" s="80">
        <f t="shared" si="7"/>
        <v>24.414026654266557</v>
      </c>
      <c r="C80" s="54">
        <f t="shared" si="6"/>
        <v>0.21890050073119838</v>
      </c>
      <c r="D80" s="81">
        <f t="shared" si="8"/>
        <v>0.17048325602118253</v>
      </c>
      <c r="E80" s="93"/>
      <c r="V80" s="44">
        <f t="shared" si="9"/>
        <v>2.906454058358407E-2</v>
      </c>
      <c r="W80" s="83">
        <f t="shared" si="10"/>
        <v>-0.21890050073119838</v>
      </c>
      <c r="X80" s="84">
        <f t="shared" si="11"/>
        <v>64.2</v>
      </c>
    </row>
    <row r="81" spans="1:24" x14ac:dyDescent="0.25">
      <c r="A81" s="79">
        <v>64.3</v>
      </c>
      <c r="B81" s="80">
        <f t="shared" si="7"/>
        <v>24.401156251771589</v>
      </c>
      <c r="C81" s="54">
        <f t="shared" si="6"/>
        <v>0.20603009823622997</v>
      </c>
      <c r="D81" s="81">
        <f t="shared" si="8"/>
        <v>0.16021002973268272</v>
      </c>
      <c r="E81" s="93"/>
      <c r="V81" s="44">
        <f t="shared" si="9"/>
        <v>2.5667253626947082E-2</v>
      </c>
      <c r="W81" s="83">
        <f t="shared" si="10"/>
        <v>-0.20603009823622997</v>
      </c>
      <c r="X81" s="84">
        <f t="shared" si="11"/>
        <v>64.3</v>
      </c>
    </row>
    <row r="82" spans="1:24" x14ac:dyDescent="0.25">
      <c r="A82" s="79">
        <v>64.400000000000006</v>
      </c>
      <c r="B82" s="80">
        <f t="shared" si="7"/>
        <v>24.388369969187853</v>
      </c>
      <c r="C82" s="54">
        <f t="shared" si="6"/>
        <v>0.19324381565249382</v>
      </c>
      <c r="D82" s="81">
        <f t="shared" si="8"/>
        <v>0.15003401836373742</v>
      </c>
      <c r="E82" s="93"/>
      <c r="V82" s="44">
        <f t="shared" si="9"/>
        <v>2.2510206666370297E-2</v>
      </c>
      <c r="W82" s="83">
        <f t="shared" si="10"/>
        <v>-0.19324381565249382</v>
      </c>
      <c r="X82" s="84">
        <f t="shared" si="11"/>
        <v>64.400000000000006</v>
      </c>
    </row>
    <row r="83" spans="1:24" x14ac:dyDescent="0.25">
      <c r="A83" s="79">
        <v>64.5</v>
      </c>
      <c r="B83" s="80">
        <f t="shared" si="7"/>
        <v>24.375667395224699</v>
      </c>
      <c r="C83" s="54">
        <f t="shared" si="6"/>
        <v>0.18054124168934038</v>
      </c>
      <c r="D83" s="81">
        <f t="shared" si="8"/>
        <v>0.13995445092196929</v>
      </c>
      <c r="E83" s="93"/>
      <c r="V83" s="44">
        <f t="shared" si="9"/>
        <v>1.958724833286991E-2</v>
      </c>
      <c r="W83" s="83">
        <f t="shared" si="10"/>
        <v>-0.18054124168934038</v>
      </c>
      <c r="X83" s="84">
        <f t="shared" si="11"/>
        <v>64.5</v>
      </c>
    </row>
    <row r="84" spans="1:24" x14ac:dyDescent="0.25">
      <c r="A84" s="79">
        <v>64.599999999999994</v>
      </c>
      <c r="B84" s="80">
        <f t="shared" si="7"/>
        <v>24.363048121332849</v>
      </c>
      <c r="C84" s="54">
        <f t="shared" si="6"/>
        <v>0.16792196779748991</v>
      </c>
      <c r="D84" s="81">
        <f t="shared" si="8"/>
        <v>0.12997056331075071</v>
      </c>
      <c r="E84" s="93"/>
      <c r="V84" s="44">
        <f t="shared" si="9"/>
        <v>1.6892347327313859E-2</v>
      </c>
      <c r="W84" s="83">
        <f t="shared" si="10"/>
        <v>-0.16792196779748991</v>
      </c>
      <c r="X84" s="84">
        <f t="shared" si="11"/>
        <v>64.599999999999994</v>
      </c>
    </row>
    <row r="85" spans="1:24" x14ac:dyDescent="0.25">
      <c r="A85" s="79">
        <v>64.7</v>
      </c>
      <c r="B85" s="80">
        <f t="shared" si="7"/>
        <v>24.350511741681284</v>
      </c>
      <c r="C85" s="54">
        <f t="shared" si="6"/>
        <v>0.15538558814592562</v>
      </c>
      <c r="D85" s="81">
        <f t="shared" si="8"/>
        <v>0.12008159825805689</v>
      </c>
      <c r="E85" s="93"/>
      <c r="V85" s="44">
        <f t="shared" si="9"/>
        <v>1.4419590240209373E-2</v>
      </c>
      <c r="W85" s="83">
        <f t="shared" si="10"/>
        <v>-0.15538558814592562</v>
      </c>
      <c r="X85" s="84">
        <f t="shared" si="11"/>
        <v>64.7</v>
      </c>
    </row>
    <row r="86" spans="1:24" x14ac:dyDescent="0.25">
      <c r="A86" s="79">
        <v>64.8</v>
      </c>
      <c r="B86" s="80">
        <f t="shared" si="7"/>
        <v>24.338057853134369</v>
      </c>
      <c r="C86" s="54">
        <f t="shared" si="6"/>
        <v>0.14293169959901064</v>
      </c>
      <c r="D86" s="81">
        <f t="shared" si="8"/>
        <v>0.11028680524615019</v>
      </c>
      <c r="E86" s="93"/>
      <c r="V86" s="44">
        <f t="shared" si="9"/>
        <v>1.2163179411402261E-2</v>
      </c>
      <c r="W86" s="83">
        <f t="shared" si="10"/>
        <v>-0.14293169959901064</v>
      </c>
      <c r="X86" s="84">
        <f t="shared" si="11"/>
        <v>64.8</v>
      </c>
    </row>
    <row r="87" spans="1:24" x14ac:dyDescent="0.25">
      <c r="A87" s="79">
        <v>64.900000000000006</v>
      </c>
      <c r="B87" s="80">
        <f t="shared" si="7"/>
        <v>24.325686055229202</v>
      </c>
      <c r="C87" s="54">
        <f t="shared" si="6"/>
        <v>0.13055990169384302</v>
      </c>
      <c r="D87" s="81">
        <f t="shared" si="8"/>
        <v>0.10058544044209784</v>
      </c>
      <c r="E87" s="93"/>
      <c r="V87" s="44">
        <f t="shared" si="9"/>
        <v>1.0117430828930813E-2</v>
      </c>
      <c r="W87" s="83">
        <f t="shared" si="10"/>
        <v>-0.13055990169384302</v>
      </c>
      <c r="X87" s="84">
        <f t="shared" si="11"/>
        <v>64.900000000000006</v>
      </c>
    </row>
    <row r="88" spans="1:24" x14ac:dyDescent="0.25">
      <c r="A88" s="79">
        <v>65</v>
      </c>
      <c r="B88" s="80">
        <f t="shared" si="7"/>
        <v>24.313395950153261</v>
      </c>
      <c r="C88" s="54">
        <f t="shared" si="6"/>
        <v>0.11826979661790205</v>
      </c>
      <c r="D88" s="81">
        <f t="shared" si="8"/>
        <v>9.0976766629155423E-2</v>
      </c>
      <c r="E88" s="93"/>
      <c r="V88" s="44">
        <f t="shared" si="9"/>
        <v>8.2767720662958073E-3</v>
      </c>
      <c r="W88" s="83">
        <f t="shared" si="10"/>
        <v>-0.11826979661790205</v>
      </c>
      <c r="X88" s="84">
        <f t="shared" si="11"/>
        <v>65</v>
      </c>
    </row>
    <row r="89" spans="1:24" x14ac:dyDescent="0.25">
      <c r="A89" s="79">
        <v>65.099999999999994</v>
      </c>
      <c r="B89" s="80">
        <f t="shared" si="7"/>
        <v>24.301187142722231</v>
      </c>
      <c r="C89" s="54">
        <f t="shared" si="6"/>
        <v>0.10606098918687223</v>
      </c>
      <c r="D89" s="81">
        <f t="shared" si="8"/>
        <v>8.146005313891877E-2</v>
      </c>
      <c r="E89" s="93"/>
      <c r="V89" s="44">
        <f t="shared" si="9"/>
        <v>6.6357402573954697E-3</v>
      </c>
      <c r="W89" s="83">
        <f t="shared" si="10"/>
        <v>-0.10606098918687223</v>
      </c>
      <c r="X89" s="84">
        <f t="shared" si="11"/>
        <v>65.099999999999994</v>
      </c>
    </row>
    <row r="90" spans="1:24" x14ac:dyDescent="0.25">
      <c r="A90" s="79">
        <v>65.2</v>
      </c>
      <c r="B90" s="80">
        <f t="shared" si="7"/>
        <v>24.289059240357986</v>
      </c>
      <c r="C90" s="54">
        <f t="shared" si="6"/>
        <v>9.3933086822627132E-2</v>
      </c>
      <c r="D90" s="81">
        <f t="shared" si="8"/>
        <v>7.2034575784223259E-2</v>
      </c>
      <c r="E90" s="93"/>
      <c r="V90" s="44">
        <f t="shared" si="9"/>
        <v>5.1889801084130036E-3</v>
      </c>
      <c r="W90" s="83">
        <f t="shared" si="10"/>
        <v>-9.3933086822627132E-2</v>
      </c>
      <c r="X90" s="84">
        <f t="shared" si="11"/>
        <v>65.2</v>
      </c>
    </row>
    <row r="91" spans="1:24" x14ac:dyDescent="0.25">
      <c r="A91" s="79">
        <v>65.3</v>
      </c>
      <c r="B91" s="80">
        <f t="shared" si="7"/>
        <v>24.277011853066966</v>
      </c>
      <c r="C91" s="54">
        <f t="shared" si="6"/>
        <v>8.1885699531607514E-2</v>
      </c>
      <c r="D91" s="81">
        <f t="shared" si="8"/>
        <v>6.2699616792961349E-2</v>
      </c>
      <c r="E91" s="93"/>
      <c r="V91" s="44">
        <f t="shared" si="9"/>
        <v>3.9312419459842009E-3</v>
      </c>
      <c r="W91" s="83">
        <f t="shared" si="10"/>
        <v>-8.1885699531607514E-2</v>
      </c>
      <c r="X91" s="84">
        <f t="shared" si="11"/>
        <v>65.3</v>
      </c>
    </row>
    <row r="92" spans="1:24" x14ac:dyDescent="0.25">
      <c r="A92" s="79">
        <v>65.400000000000006</v>
      </c>
      <c r="B92" s="80">
        <f t="shared" si="7"/>
        <v>24.265044593418629</v>
      </c>
      <c r="C92" s="54">
        <f t="shared" si="6"/>
        <v>6.9918439883270622E-2</v>
      </c>
      <c r="D92" s="81">
        <f t="shared" si="8"/>
        <v>5.345446474256163E-2</v>
      </c>
      <c r="E92" s="93"/>
      <c r="V92" s="44">
        <f t="shared" si="9"/>
        <v>2.8573798009137643E-3</v>
      </c>
      <c r="W92" s="83">
        <f t="shared" si="10"/>
        <v>-6.9918439883270622E-2</v>
      </c>
      <c r="X92" s="84">
        <f t="shared" si="11"/>
        <v>65.400000000000006</v>
      </c>
    </row>
    <row r="93" spans="1:24" x14ac:dyDescent="0.25">
      <c r="A93" s="79">
        <v>65.5</v>
      </c>
      <c r="B93" s="80">
        <f t="shared" si="7"/>
        <v>24.253157076524111</v>
      </c>
      <c r="C93" s="54">
        <f t="shared" si="6"/>
        <v>5.8030922988752565E-2</v>
      </c>
      <c r="D93" s="81">
        <f t="shared" si="8"/>
        <v>4.4298414495230969E-2</v>
      </c>
      <c r="E93" s="93"/>
      <c r="V93" s="44">
        <f t="shared" si="9"/>
        <v>1.9623495267912894E-3</v>
      </c>
      <c r="W93" s="83">
        <f t="shared" si="10"/>
        <v>-5.8030922988752565E-2</v>
      </c>
      <c r="X93" s="84">
        <f t="shared" si="11"/>
        <v>65.5</v>
      </c>
    </row>
    <row r="94" spans="1:24" x14ac:dyDescent="0.25">
      <c r="A94" s="79">
        <v>65.599999999999994</v>
      </c>
      <c r="B94" s="80">
        <f t="shared" si="7"/>
        <v>24.241348920015273</v>
      </c>
      <c r="C94" s="54">
        <f t="shared" si="6"/>
        <v>4.6222766479914412E-2</v>
      </c>
      <c r="D94" s="81">
        <f t="shared" si="8"/>
        <v>3.523076713408111E-2</v>
      </c>
      <c r="E94" s="93"/>
      <c r="V94" s="44">
        <f t="shared" si="9"/>
        <v>1.2412069528558497E-3</v>
      </c>
      <c r="W94" s="83">
        <f t="shared" si="10"/>
        <v>-4.6222766479914412E-2</v>
      </c>
      <c r="X94" s="84">
        <f t="shared" si="11"/>
        <v>65.599999999999994</v>
      </c>
    </row>
    <row r="95" spans="1:24" x14ac:dyDescent="0.25">
      <c r="A95" s="79">
        <v>65.7</v>
      </c>
      <c r="B95" s="80">
        <f t="shared" si="7"/>
        <v>24.229619744023722</v>
      </c>
      <c r="C95" s="54">
        <f t="shared" si="6"/>
        <v>3.4493590488363424E-2</v>
      </c>
      <c r="D95" s="81">
        <f t="shared" si="8"/>
        <v>2.6250829899819954E-2</v>
      </c>
      <c r="E95" s="93"/>
      <c r="V95" s="44">
        <f t="shared" si="9"/>
        <v>6.8910607042928132E-4</v>
      </c>
      <c r="W95" s="83">
        <f t="shared" si="10"/>
        <v>-3.4493590488363424E-2</v>
      </c>
      <c r="X95" s="84">
        <f t="shared" si="11"/>
        <v>65.7</v>
      </c>
    </row>
    <row r="96" spans="1:24" x14ac:dyDescent="0.25">
      <c r="A96" s="79">
        <v>65.8</v>
      </c>
      <c r="B96" s="80">
        <f t="shared" si="7"/>
        <v>24.217969171160281</v>
      </c>
      <c r="C96" s="54">
        <f t="shared" si="6"/>
        <v>2.2843017624921913E-2</v>
      </c>
      <c r="D96" s="81">
        <f t="shared" si="8"/>
        <v>1.7357916128360119E-2</v>
      </c>
      <c r="E96" s="93"/>
      <c r="V96" s="44">
        <f t="shared" si="9"/>
        <v>3.0129725231918433E-4</v>
      </c>
      <c r="W96" s="83">
        <f t="shared" si="10"/>
        <v>-2.2843017624921913E-2</v>
      </c>
      <c r="X96" s="84">
        <f t="shared" si="11"/>
        <v>65.8</v>
      </c>
    </row>
    <row r="97" spans="1:24" x14ac:dyDescent="0.25">
      <c r="A97" s="79">
        <v>65.900000000000006</v>
      </c>
      <c r="B97" s="80">
        <f t="shared" si="7"/>
        <v>24.206396826494416</v>
      </c>
      <c r="C97" s="54">
        <f t="shared" si="6"/>
        <v>1.1270672959057038E-2</v>
      </c>
      <c r="D97" s="81">
        <f t="shared" si="8"/>
        <v>8.5513451889658847E-3</v>
      </c>
      <c r="E97" s="93"/>
      <c r="V97" s="44">
        <f t="shared" si="9"/>
        <v>7.3125504540849979E-5</v>
      </c>
      <c r="W97" s="83">
        <f t="shared" si="10"/>
        <v>-1.1270672959057038E-2</v>
      </c>
      <c r="X97" s="84">
        <f t="shared" si="11"/>
        <v>65.900000000000006</v>
      </c>
    </row>
    <row r="98" spans="1:24" x14ac:dyDescent="0.25">
      <c r="A98" s="79">
        <v>66</v>
      </c>
      <c r="B98" s="80">
        <f t="shared" si="7"/>
        <v>24.194902337534145</v>
      </c>
      <c r="C98" s="54">
        <f t="shared" si="6"/>
        <v>-2.2381600121335055E-4</v>
      </c>
      <c r="D98" s="81">
        <f t="shared" si="8"/>
        <v>1.6955757667678071E-4</v>
      </c>
      <c r="E98" s="93"/>
      <c r="V98" s="44">
        <f t="shared" si="9"/>
        <v>2.8749771808502371E-8</v>
      </c>
      <c r="W98" s="83">
        <f t="shared" si="10"/>
        <v>2.2381600121335055E-4</v>
      </c>
      <c r="X98" s="84">
        <f t="shared" si="11"/>
        <v>66</v>
      </c>
    </row>
    <row r="99" spans="1:24" x14ac:dyDescent="0.25">
      <c r="A99" s="79">
        <v>66.099999999999994</v>
      </c>
      <c r="B99" s="80">
        <f t="shared" si="7"/>
        <v>24.183485334205862</v>
      </c>
      <c r="C99" s="54">
        <f t="shared" si="6"/>
        <v>-1.1640819329496566E-2</v>
      </c>
      <c r="D99" s="81">
        <f t="shared" si="8"/>
        <v>8.8054609148990673E-3</v>
      </c>
      <c r="E99" s="93"/>
      <c r="V99" s="44">
        <f t="shared" si="9"/>
        <v>7.7536141923815119E-5</v>
      </c>
      <c r="W99" s="83">
        <f t="shared" si="10"/>
        <v>1.1640819329496566E-2</v>
      </c>
      <c r="X99" s="84">
        <f t="shared" si="11"/>
        <v>66.099999999999994</v>
      </c>
    </row>
    <row r="100" spans="1:24" x14ac:dyDescent="0.25">
      <c r="A100" s="79">
        <v>66.2</v>
      </c>
      <c r="B100" s="80">
        <f t="shared" si="7"/>
        <v>24.17214544883462</v>
      </c>
      <c r="C100" s="54">
        <f t="shared" si="6"/>
        <v>-2.2980704700739096E-2</v>
      </c>
      <c r="D100" s="81">
        <f t="shared" si="8"/>
        <v>1.7357027719591463E-2</v>
      </c>
      <c r="E100" s="93"/>
      <c r="V100" s="44">
        <f t="shared" si="9"/>
        <v>3.0126641125866646E-4</v>
      </c>
      <c r="W100" s="83">
        <f t="shared" si="10"/>
        <v>2.2980704700739096E-2</v>
      </c>
      <c r="X100" s="84">
        <f t="shared" si="11"/>
        <v>66.2</v>
      </c>
    </row>
    <row r="101" spans="1:24" x14ac:dyDescent="0.25">
      <c r="A101" s="79">
        <v>66.3</v>
      </c>
      <c r="B101" s="80">
        <f t="shared" si="7"/>
        <v>24.160882316124404</v>
      </c>
      <c r="C101" s="54">
        <f t="shared" si="6"/>
        <v>-3.4243837410954825E-2</v>
      </c>
      <c r="D101" s="81">
        <f t="shared" si="8"/>
        <v>2.5824915091217818E-2</v>
      </c>
      <c r="E101" s="93"/>
      <c r="V101" s="44">
        <f t="shared" si="9"/>
        <v>6.6692623946860985E-4</v>
      </c>
      <c r="W101" s="83">
        <f t="shared" si="10"/>
        <v>3.4243837410954825E-2</v>
      </c>
      <c r="X101" s="84">
        <f t="shared" si="11"/>
        <v>66.3</v>
      </c>
    </row>
    <row r="102" spans="1:24" x14ac:dyDescent="0.25">
      <c r="A102" s="79">
        <v>66.400000000000006</v>
      </c>
      <c r="B102" s="80">
        <f t="shared" si="7"/>
        <v>24.149695573138761</v>
      </c>
      <c r="C102" s="54">
        <f t="shared" si="6"/>
        <v>-4.5430580396597975E-2</v>
      </c>
      <c r="D102" s="81">
        <f t="shared" si="8"/>
        <v>3.4209774395028592E-2</v>
      </c>
      <c r="E102" s="93"/>
      <c r="V102" s="44">
        <f t="shared" si="9"/>
        <v>1.1703086641587539E-3</v>
      </c>
      <c r="W102" s="83">
        <f t="shared" si="10"/>
        <v>4.5430580396597975E-2</v>
      </c>
      <c r="X102" s="84">
        <f t="shared" si="11"/>
        <v>66.400000000000006</v>
      </c>
    </row>
    <row r="103" spans="1:24" x14ac:dyDescent="0.25">
      <c r="A103" s="79">
        <v>66.5</v>
      </c>
      <c r="B103" s="80">
        <f t="shared" si="7"/>
        <v>24.13858485928154</v>
      </c>
      <c r="C103" s="54">
        <f t="shared" si="6"/>
        <v>-5.6541294253818819E-2</v>
      </c>
      <c r="D103" s="81">
        <f t="shared" si="8"/>
        <v>4.2512251318660765E-2</v>
      </c>
      <c r="E103" s="93"/>
      <c r="V103" s="44">
        <f t="shared" si="9"/>
        <v>1.807291512180974E-3</v>
      </c>
      <c r="W103" s="83">
        <f t="shared" si="10"/>
        <v>5.6541294253818819E-2</v>
      </c>
      <c r="X103" s="84">
        <f t="shared" si="11"/>
        <v>66.5</v>
      </c>
    </row>
    <row r="104" spans="1:24" x14ac:dyDescent="0.25">
      <c r="A104" s="79">
        <v>66.599999999999994</v>
      </c>
      <c r="B104" s="80">
        <f t="shared" si="7"/>
        <v>24.127549816277767</v>
      </c>
      <c r="C104" s="54">
        <f t="shared" si="6"/>
        <v>-6.757633725759149E-2</v>
      </c>
      <c r="D104" s="81">
        <f t="shared" si="8"/>
        <v>5.0732985929122745E-2</v>
      </c>
      <c r="E104" s="93"/>
      <c r="V104" s="44">
        <f t="shared" si="9"/>
        <v>2.5738358612845662E-3</v>
      </c>
      <c r="W104" s="83">
        <f t="shared" si="10"/>
        <v>6.757633725759149E-2</v>
      </c>
      <c r="X104" s="84">
        <f t="shared" si="11"/>
        <v>66.599999999999994</v>
      </c>
    </row>
    <row r="105" spans="1:24" x14ac:dyDescent="0.25">
      <c r="A105" s="79">
        <v>66.7</v>
      </c>
      <c r="B105" s="80">
        <f t="shared" si="7"/>
        <v>24.116590088154879</v>
      </c>
      <c r="C105" s="54">
        <f t="shared" si="6"/>
        <v>-7.8536065380479414E-2</v>
      </c>
      <c r="D105" s="81">
        <f t="shared" si="8"/>
        <v>5.8872612728995063E-2</v>
      </c>
      <c r="E105" s="93"/>
      <c r="V105" s="44">
        <f t="shared" si="9"/>
        <v>3.4659845295382315E-3</v>
      </c>
      <c r="W105" s="83">
        <f t="shared" si="10"/>
        <v>7.8536065380479414E-2</v>
      </c>
      <c r="X105" s="84">
        <f t="shared" si="11"/>
        <v>66.7</v>
      </c>
    </row>
    <row r="106" spans="1:24" x14ac:dyDescent="0.25">
      <c r="A106" s="79">
        <v>66.8</v>
      </c>
      <c r="B106" s="80">
        <f t="shared" si="7"/>
        <v>24.105705321223969</v>
      </c>
      <c r="C106" s="54">
        <f t="shared" si="6"/>
        <v>-8.9420832311390086E-2</v>
      </c>
      <c r="D106" s="81">
        <f t="shared" si="8"/>
        <v>6.6931760712118329E-2</v>
      </c>
      <c r="E106" s="93"/>
      <c r="V106" s="44">
        <f t="shared" si="9"/>
        <v>4.4798605920242669E-3</v>
      </c>
      <c r="W106" s="83">
        <f t="shared" si="10"/>
        <v>8.9420832311390086E-2</v>
      </c>
      <c r="X106" s="84">
        <f t="shared" si="11"/>
        <v>66.8</v>
      </c>
    </row>
    <row r="107" spans="1:24" x14ac:dyDescent="0.25">
      <c r="A107" s="79">
        <v>66.900000000000006</v>
      </c>
      <c r="B107" s="80">
        <f t="shared" si="7"/>
        <v>24.09489516406131</v>
      </c>
      <c r="C107" s="54">
        <f t="shared" si="6"/>
        <v>-0.10023098947404918</v>
      </c>
      <c r="D107" s="81">
        <f t="shared" si="8"/>
        <v>7.4911053418571877E-2</v>
      </c>
      <c r="E107" s="93"/>
      <c r="V107" s="44">
        <f t="shared" si="9"/>
        <v>5.6116659242801291E-3</v>
      </c>
      <c r="W107" s="83">
        <f t="shared" si="10"/>
        <v>0.10023098947404918</v>
      </c>
      <c r="X107" s="84">
        <f t="shared" si="11"/>
        <v>66.900000000000006</v>
      </c>
    </row>
    <row r="108" spans="1:24" x14ac:dyDescent="0.25">
      <c r="A108" s="79">
        <v>67</v>
      </c>
      <c r="B108" s="80">
        <f t="shared" si="7"/>
        <v>24.08415926749004</v>
      </c>
      <c r="C108" s="54">
        <f t="shared" si="6"/>
        <v>-0.11096688604531835</v>
      </c>
      <c r="D108" s="81">
        <f t="shared" si="8"/>
        <v>8.2811108989043536E-2</v>
      </c>
      <c r="E108" s="93"/>
      <c r="V108" s="44">
        <f t="shared" si="9"/>
        <v>6.8576797719952474E-3</v>
      </c>
      <c r="W108" s="83">
        <f t="shared" si="10"/>
        <v>0.11096688604531835</v>
      </c>
      <c r="X108" s="84">
        <f t="shared" si="11"/>
        <v>67</v>
      </c>
    </row>
    <row r="109" spans="1:24" x14ac:dyDescent="0.25">
      <c r="A109" s="79">
        <v>67.099999999999994</v>
      </c>
      <c r="B109" s="80">
        <f t="shared" si="7"/>
        <v>24.073497284562034</v>
      </c>
      <c r="C109" s="54">
        <f t="shared" si="6"/>
        <v>-0.1216288689733247</v>
      </c>
      <c r="D109" s="81">
        <f t="shared" si="8"/>
        <v>9.063254021857281E-2</v>
      </c>
      <c r="E109" s="94"/>
      <c r="V109" s="44">
        <f t="shared" si="9"/>
        <v>8.2142573464712171E-3</v>
      </c>
      <c r="W109" s="83">
        <f t="shared" si="10"/>
        <v>0.1216288689733247</v>
      </c>
      <c r="X109" s="84">
        <f t="shared" si="11"/>
        <v>67.099999999999994</v>
      </c>
    </row>
    <row r="110" spans="1:24" x14ac:dyDescent="0.25">
      <c r="A110" s="79">
        <v>67.2</v>
      </c>
      <c r="B110" s="80">
        <f t="shared" si="7"/>
        <v>24.062908870539946</v>
      </c>
      <c r="C110" s="54">
        <f t="shared" si="6"/>
        <v>-0.13221728299541269</v>
      </c>
      <c r="D110" s="81">
        <f t="shared" si="8"/>
        <v>9.8375954609682056E-2</v>
      </c>
      <c r="E110" s="94"/>
      <c r="V110" s="44">
        <f t="shared" si="9"/>
        <v>9.6778284453662242E-3</v>
      </c>
      <c r="W110" s="83">
        <f t="shared" si="10"/>
        <v>0.13221728299541269</v>
      </c>
      <c r="X110" s="84">
        <f t="shared" si="11"/>
        <v>67.2</v>
      </c>
    </row>
    <row r="111" spans="1:24" x14ac:dyDescent="0.25">
      <c r="A111" s="79">
        <v>67.3</v>
      </c>
      <c r="B111" s="80">
        <f t="shared" si="7"/>
        <v>24.052393682879408</v>
      </c>
      <c r="C111" s="54">
        <f t="shared" si="6"/>
        <v>-0.14273247065595029</v>
      </c>
      <c r="D111" s="81">
        <f t="shared" si="8"/>
        <v>0.10604195442492594</v>
      </c>
      <c r="E111" s="94"/>
      <c r="V111" s="44">
        <f t="shared" si="9"/>
        <v>1.1244896098258069E-2</v>
      </c>
      <c r="W111" s="83">
        <f t="shared" si="10"/>
        <v>0.14273247065595029</v>
      </c>
      <c r="X111" s="84">
        <f t="shared" si="11"/>
        <v>67.3</v>
      </c>
    </row>
    <row r="112" spans="1:24" x14ac:dyDescent="0.25">
      <c r="A112" s="79">
        <v>67.400000000000006</v>
      </c>
      <c r="B112" s="80">
        <f t="shared" si="7"/>
        <v>24.041951381211423</v>
      </c>
      <c r="C112" s="54">
        <f t="shared" si="6"/>
        <v>-0.15317477232393628</v>
      </c>
      <c r="D112" s="81">
        <f t="shared" si="8"/>
        <v>0.11363113673882512</v>
      </c>
      <c r="E112" s="94"/>
      <c r="V112" s="44">
        <f t="shared" si="9"/>
        <v>1.2912035236557573E-2</v>
      </c>
      <c r="W112" s="83">
        <f t="shared" si="10"/>
        <v>0.15317477232393628</v>
      </c>
      <c r="X112" s="84">
        <f t="shared" si="11"/>
        <v>67.400000000000006</v>
      </c>
    </row>
    <row r="113" spans="1:24" x14ac:dyDescent="0.25">
      <c r="A113" s="79">
        <v>67.5</v>
      </c>
      <c r="B113" s="80">
        <f t="shared" si="7"/>
        <v>24.03158162732495</v>
      </c>
      <c r="C113" s="54">
        <f t="shared" si="6"/>
        <v>-0.16354452621040849</v>
      </c>
      <c r="D113" s="81">
        <f t="shared" si="8"/>
        <v>0.12114409348919147</v>
      </c>
      <c r="E113" s="94"/>
      <c r="V113" s="44">
        <f t="shared" si="9"/>
        <v>1.4675891387317964E-2</v>
      </c>
      <c r="W113" s="83">
        <f t="shared" si="10"/>
        <v>0.16354452621040849</v>
      </c>
      <c r="X113" s="84">
        <f t="shared" si="11"/>
        <v>67.5</v>
      </c>
    </row>
    <row r="114" spans="1:24" x14ac:dyDescent="0.25">
      <c r="A114" s="79">
        <v>67.599999999999994</v>
      </c>
      <c r="B114" s="80">
        <f t="shared" si="7"/>
        <v>24.021284085149649</v>
      </c>
      <c r="C114" s="54">
        <f t="shared" si="6"/>
        <v>-0.17384206838571004</v>
      </c>
      <c r="D114" s="81">
        <f t="shared" si="8"/>
        <v>0.12858141152789204</v>
      </c>
      <c r="E114" s="94"/>
      <c r="V114" s="44">
        <f t="shared" si="9"/>
        <v>1.653317939050513E-2</v>
      </c>
      <c r="W114" s="83">
        <f t="shared" si="10"/>
        <v>0.17384206838571004</v>
      </c>
      <c r="X114" s="84">
        <f t="shared" si="11"/>
        <v>67.599999999999994</v>
      </c>
    </row>
    <row r="115" spans="1:24" x14ac:dyDescent="0.25">
      <c r="A115" s="79">
        <v>67.7</v>
      </c>
      <c r="B115" s="80">
        <f t="shared" si="7"/>
        <v>24.011058420738706</v>
      </c>
      <c r="C115" s="54">
        <f t="shared" si="6"/>
        <v>-0.18406773279665245</v>
      </c>
      <c r="D115" s="81">
        <f t="shared" si="8"/>
        <v>0.13594367267108748</v>
      </c>
      <c r="E115" s="94"/>
      <c r="V115" s="44">
        <f t="shared" si="9"/>
        <v>1.8480682139303775E-2</v>
      </c>
      <c r="W115" s="83">
        <f t="shared" si="10"/>
        <v>0.18406773279665245</v>
      </c>
      <c r="X115" s="84">
        <f t="shared" si="11"/>
        <v>67.7</v>
      </c>
    </row>
    <row r="116" spans="1:24" x14ac:dyDescent="0.25">
      <c r="A116" s="79">
        <v>67.8</v>
      </c>
      <c r="B116" s="80">
        <f t="shared" si="7"/>
        <v>24.000904302251996</v>
      </c>
      <c r="C116" s="54">
        <f t="shared" si="6"/>
        <v>-0.19422185128336267</v>
      </c>
      <c r="D116" s="81">
        <f t="shared" si="8"/>
        <v>0.14323145374879254</v>
      </c>
      <c r="E116" s="94"/>
      <c r="V116" s="44">
        <f t="shared" si="9"/>
        <v>2.0515249342992495E-2</v>
      </c>
      <c r="W116" s="83">
        <f t="shared" si="10"/>
        <v>0.19422185128336267</v>
      </c>
      <c r="X116" s="84">
        <f t="shared" si="11"/>
        <v>67.8</v>
      </c>
    </row>
    <row r="117" spans="1:24" x14ac:dyDescent="0.25">
      <c r="A117" s="79">
        <v>67.900000000000006</v>
      </c>
      <c r="B117" s="80">
        <f t="shared" si="7"/>
        <v>23.990821399939282</v>
      </c>
      <c r="C117" s="54">
        <f t="shared" si="6"/>
        <v>-0.20430475359607669</v>
      </c>
      <c r="D117" s="81">
        <f t="shared" si="8"/>
        <v>0.15044532665395927</v>
      </c>
      <c r="E117" s="94"/>
      <c r="V117" s="44">
        <f t="shared" si="9"/>
        <v>2.2633796312016508E-2</v>
      </c>
      <c r="W117" s="83">
        <f t="shared" si="10"/>
        <v>0.20430475359607669</v>
      </c>
      <c r="X117" s="84">
        <f t="shared" si="11"/>
        <v>67.900000000000006</v>
      </c>
    </row>
    <row r="118" spans="1:24" x14ac:dyDescent="0.25">
      <c r="A118" s="79">
        <v>68</v>
      </c>
      <c r="B118" s="80">
        <f t="shared" si="7"/>
        <v>23.980809386123521</v>
      </c>
      <c r="C118" s="54">
        <f t="shared" si="6"/>
        <v>-0.21431676741183736</v>
      </c>
      <c r="D118" s="81">
        <f t="shared" si="8"/>
        <v>0.15758585839105688</v>
      </c>
      <c r="E118" s="94"/>
      <c r="V118" s="44">
        <f t="shared" si="9"/>
        <v>2.483330276484623E-2</v>
      </c>
      <c r="W118" s="83">
        <f t="shared" si="10"/>
        <v>0.21431676741183736</v>
      </c>
      <c r="X118" s="84">
        <f t="shared" si="11"/>
        <v>68</v>
      </c>
    </row>
    <row r="119" spans="1:24" x14ac:dyDescent="0.25">
      <c r="A119" s="79">
        <v>68.099999999999994</v>
      </c>
      <c r="B119" s="80">
        <f t="shared" si="7"/>
        <v>23.970867935184579</v>
      </c>
      <c r="C119" s="54">
        <f t="shared" si="6"/>
        <v>-0.22425821835077997</v>
      </c>
      <c r="D119" s="81">
        <f t="shared" si="8"/>
        <v>0.16465361112392068</v>
      </c>
      <c r="E119" s="94"/>
      <c r="V119" s="44">
        <f t="shared" si="9"/>
        <v>2.7110811656147298E-2</v>
      </c>
      <c r="W119" s="83">
        <f t="shared" si="10"/>
        <v>0.22425821835077997</v>
      </c>
      <c r="X119" s="84">
        <f t="shared" si="11"/>
        <v>68.099999999999994</v>
      </c>
    </row>
    <row r="120" spans="1:24" x14ac:dyDescent="0.25">
      <c r="A120" s="79">
        <v>68.2</v>
      </c>
      <c r="B120" s="80">
        <f t="shared" si="7"/>
        <v>23.960996723542788</v>
      </c>
      <c r="C120" s="54">
        <f t="shared" si="6"/>
        <v>-0.23412942999257069</v>
      </c>
      <c r="D120" s="81">
        <f t="shared" si="8"/>
        <v>0.17164914222329228</v>
      </c>
      <c r="E120" s="94"/>
      <c r="V120" s="44">
        <f t="shared" si="9"/>
        <v>2.9463428025992021E-2</v>
      </c>
      <c r="W120" s="83">
        <f t="shared" si="10"/>
        <v>0.23412942999257069</v>
      </c>
      <c r="X120" s="84">
        <f t="shared" si="11"/>
        <v>68.2</v>
      </c>
    </row>
    <row r="121" spans="1:24" x14ac:dyDescent="0.25">
      <c r="A121" s="79">
        <v>68.3</v>
      </c>
      <c r="B121" s="80">
        <f t="shared" si="7"/>
        <v>23.951195429642937</v>
      </c>
      <c r="C121" s="54">
        <f t="shared" si="6"/>
        <v>-0.24393072389242221</v>
      </c>
      <c r="D121" s="81">
        <f t="shared" si="8"/>
        <v>0.17857300431363266</v>
      </c>
      <c r="E121" s="94"/>
      <c r="V121" s="44">
        <f t="shared" si="9"/>
        <v>3.1888317869596665E-2</v>
      </c>
      <c r="W121" s="83">
        <f t="shared" si="10"/>
        <v>0.24393072389242221</v>
      </c>
      <c r="X121" s="84">
        <f t="shared" si="11"/>
        <v>68.3</v>
      </c>
    </row>
    <row r="122" spans="1:24" x14ac:dyDescent="0.25">
      <c r="A122" s="79">
        <v>68.400000000000006</v>
      </c>
      <c r="B122" s="80">
        <f t="shared" si="7"/>
        <v>23.941463733938196</v>
      </c>
      <c r="C122" s="54">
        <f t="shared" si="6"/>
        <v>-0.25366241959716262</v>
      </c>
      <c r="D122" s="81">
        <f t="shared" si="8"/>
        <v>0.1854257453195633</v>
      </c>
      <c r="E122" s="94"/>
      <c r="V122" s="44">
        <f t="shared" si="9"/>
        <v>3.4382707027315551E-2</v>
      </c>
      <c r="W122" s="83">
        <f t="shared" si="10"/>
        <v>0.25366241959716262</v>
      </c>
      <c r="X122" s="84">
        <f t="shared" si="11"/>
        <v>68.400000000000006</v>
      </c>
    </row>
    <row r="123" spans="1:24" x14ac:dyDescent="0.25">
      <c r="A123" s="79">
        <v>68.5</v>
      </c>
      <c r="B123" s="80">
        <f t="shared" si="7"/>
        <v>23.931801318874381</v>
      </c>
      <c r="C123" s="54">
        <f t="shared" si="6"/>
        <v>-0.26332483466097756</v>
      </c>
      <c r="D123" s="81">
        <f t="shared" si="8"/>
        <v>0.19220790851166245</v>
      </c>
      <c r="E123" s="94"/>
      <c r="V123" s="44">
        <f t="shared" si="9"/>
        <v>3.6943880094427603E-2</v>
      </c>
      <c r="W123" s="83">
        <f t="shared" si="10"/>
        <v>0.26332483466097756</v>
      </c>
      <c r="X123" s="84">
        <f t="shared" si="11"/>
        <v>68.5</v>
      </c>
    </row>
    <row r="124" spans="1:24" x14ac:dyDescent="0.25">
      <c r="A124" s="79">
        <v>68.599999999999994</v>
      </c>
      <c r="B124" s="80">
        <f t="shared" si="7"/>
        <v>23.922207868874178</v>
      </c>
      <c r="C124" s="54">
        <f t="shared" si="6"/>
        <v>-0.27291828466118062</v>
      </c>
      <c r="D124" s="81">
        <f t="shared" si="8"/>
        <v>0.19892003255188093</v>
      </c>
      <c r="E124" s="94"/>
      <c r="V124" s="44">
        <f t="shared" si="9"/>
        <v>3.9569179350441366E-2</v>
      </c>
      <c r="W124" s="83">
        <f t="shared" si="10"/>
        <v>0.27291828466118062</v>
      </c>
      <c r="X124" s="84">
        <f t="shared" si="11"/>
        <v>68.599999999999994</v>
      </c>
    </row>
    <row r="125" spans="1:24" x14ac:dyDescent="0.25">
      <c r="A125" s="79">
        <v>68.7</v>
      </c>
      <c r="B125" s="80">
        <f t="shared" si="7"/>
        <v>23.912683070321727</v>
      </c>
      <c r="C125" s="54">
        <f t="shared" si="6"/>
        <v>-0.28244308321363221</v>
      </c>
      <c r="D125" s="81">
        <f t="shared" si="8"/>
        <v>0.20556265153830583</v>
      </c>
      <c r="E125" s="94"/>
      <c r="V125" s="44">
        <f t="shared" si="9"/>
        <v>4.2256003707458946E-2</v>
      </c>
      <c r="W125" s="83">
        <f t="shared" si="10"/>
        <v>0.28244308321363221</v>
      </c>
      <c r="X125" s="84">
        <f t="shared" si="11"/>
        <v>68.7</v>
      </c>
    </row>
    <row r="126" spans="1:24" x14ac:dyDescent="0.25">
      <c r="A126" s="79">
        <v>68.8</v>
      </c>
      <c r="B126" s="80">
        <f t="shared" si="7"/>
        <v>23.903226611547176</v>
      </c>
      <c r="C126" s="54">
        <f t="shared" si="6"/>
        <v>-0.29189954198818313</v>
      </c>
      <c r="D126" s="81">
        <f t="shared" si="8"/>
        <v>0.2121362950495517</v>
      </c>
      <c r="E126" s="94"/>
      <c r="V126" s="44">
        <f t="shared" si="9"/>
        <v>4.5001807677350451E-2</v>
      </c>
      <c r="W126" s="83">
        <f t="shared" si="10"/>
        <v>0.29189954198818313</v>
      </c>
      <c r="X126" s="84">
        <f t="shared" si="11"/>
        <v>68.8</v>
      </c>
    </row>
    <row r="127" spans="1:24" x14ac:dyDescent="0.25">
      <c r="A127" s="79">
        <v>68.900000000000006</v>
      </c>
      <c r="B127" s="80">
        <f t="shared" si="7"/>
        <v>23.893838182811471</v>
      </c>
      <c r="C127" s="54">
        <f t="shared" si="6"/>
        <v>-0.30128797072388736</v>
      </c>
      <c r="D127" s="81">
        <f t="shared" si="8"/>
        <v>0.21864148818859749</v>
      </c>
      <c r="E127" s="94"/>
      <c r="V127" s="44">
        <f t="shared" si="9"/>
        <v>4.7804100357324616E-2</v>
      </c>
      <c r="W127" s="83">
        <f t="shared" si="10"/>
        <v>0.30128797072388736</v>
      </c>
      <c r="X127" s="84">
        <f t="shared" si="11"/>
        <v>68.900000000000006</v>
      </c>
    </row>
    <row r="128" spans="1:24" x14ac:dyDescent="0.25">
      <c r="A128" s="79">
        <v>69</v>
      </c>
      <c r="B128" s="80">
        <f t="shared" si="7"/>
        <v>23.884517476291308</v>
      </c>
      <c r="C128" s="54">
        <f t="shared" si="6"/>
        <v>-0.31060867724405128</v>
      </c>
      <c r="D128" s="81">
        <f t="shared" si="8"/>
        <v>0.22507875162612412</v>
      </c>
      <c r="E128" s="94"/>
      <c r="V128" s="44">
        <f t="shared" si="9"/>
        <v>5.0660444433574474E-2</v>
      </c>
      <c r="W128" s="83">
        <f t="shared" si="10"/>
        <v>0.31060867724405128</v>
      </c>
      <c r="X128" s="84">
        <f t="shared" si="11"/>
        <v>69</v>
      </c>
    </row>
    <row r="129" spans="1:24" x14ac:dyDescent="0.25">
      <c r="A129" s="79">
        <v>69.099999999999994</v>
      </c>
      <c r="B129" s="80">
        <f t="shared" si="7"/>
        <v>23.875264186064125</v>
      </c>
      <c r="C129" s="54">
        <f t="shared" si="6"/>
        <v>-0.3198619674712333</v>
      </c>
      <c r="D129" s="81">
        <f t="shared" si="8"/>
        <v>0.23144860164343944</v>
      </c>
      <c r="E129" s="94"/>
      <c r="V129" s="44">
        <f t="shared" si="9"/>
        <v>5.3568455202703522E-2</v>
      </c>
      <c r="W129" s="83">
        <f t="shared" si="10"/>
        <v>0.3198619674712333</v>
      </c>
      <c r="X129" s="84">
        <f t="shared" si="11"/>
        <v>69.099999999999994</v>
      </c>
    </row>
    <row r="130" spans="1:24" x14ac:dyDescent="0.25">
      <c r="A130" s="79">
        <v>69.2</v>
      </c>
      <c r="B130" s="80">
        <f t="shared" si="7"/>
        <v>23.866078008093353</v>
      </c>
      <c r="C130" s="54">
        <f t="shared" si="6"/>
        <v>-0.32904814544200534</v>
      </c>
      <c r="D130" s="81">
        <f t="shared" si="8"/>
        <v>0.23775155017485933</v>
      </c>
      <c r="E130" s="94"/>
      <c r="V130" s="44">
        <f t="shared" si="9"/>
        <v>5.6525799610548655E-2</v>
      </c>
      <c r="W130" s="83">
        <f t="shared" si="10"/>
        <v>0.32904814544200534</v>
      </c>
      <c r="X130" s="84">
        <f t="shared" si="11"/>
        <v>69.2</v>
      </c>
    </row>
    <row r="131" spans="1:24" x14ac:dyDescent="0.25">
      <c r="A131" s="79">
        <v>69.3</v>
      </c>
      <c r="B131" s="80">
        <f t="shared" si="7"/>
        <v>23.856958640213744</v>
      </c>
      <c r="C131" s="54">
        <f t="shared" si="6"/>
        <v>-0.33816751332161488</v>
      </c>
      <c r="D131" s="81">
        <f t="shared" si="8"/>
        <v>0.24398810484965</v>
      </c>
      <c r="E131" s="94"/>
      <c r="V131" s="44">
        <f t="shared" si="9"/>
        <v>5.9530195308123805E-2</v>
      </c>
      <c r="W131" s="83">
        <f t="shared" si="10"/>
        <v>0.33816751332161488</v>
      </c>
      <c r="X131" s="84">
        <f t="shared" si="11"/>
        <v>69.3</v>
      </c>
    </row>
    <row r="132" spans="1:24" x14ac:dyDescent="0.25">
      <c r="A132" s="79">
        <v>69.400000000000006</v>
      </c>
      <c r="B132" s="80">
        <f t="shared" si="7"/>
        <v>23.84790578211684</v>
      </c>
      <c r="C132" s="54">
        <f t="shared" si="6"/>
        <v>-0.34722037141851914</v>
      </c>
      <c r="D132" s="81">
        <f t="shared" si="8"/>
        <v>0.25015876903351519</v>
      </c>
      <c r="E132" s="94"/>
      <c r="V132" s="44">
        <f t="shared" si="9"/>
        <v>6.2579409724363599E-2</v>
      </c>
      <c r="W132" s="83">
        <f t="shared" si="10"/>
        <v>0.34722037141851914</v>
      </c>
      <c r="X132" s="84">
        <f t="shared" si="11"/>
        <v>69.400000000000006</v>
      </c>
    </row>
    <row r="133" spans="1:24" x14ac:dyDescent="0.25">
      <c r="A133" s="79">
        <v>69.5</v>
      </c>
      <c r="B133" s="80">
        <f t="shared" si="7"/>
        <v>23.838919135336599</v>
      </c>
      <c r="C133" s="54">
        <f t="shared" si="6"/>
        <v>-0.35620701819875933</v>
      </c>
      <c r="D133" s="81">
        <f t="shared" si="8"/>
        <v>0.25626404186961105</v>
      </c>
      <c r="E133" s="94"/>
      <c r="V133" s="44">
        <f t="shared" si="9"/>
        <v>6.567125915534977E-2</v>
      </c>
      <c r="W133" s="83">
        <f t="shared" si="10"/>
        <v>0.35620701819875933</v>
      </c>
      <c r="X133" s="84">
        <f t="shared" si="11"/>
        <v>69.5</v>
      </c>
    </row>
    <row r="134" spans="1:24" x14ac:dyDescent="0.25">
      <c r="A134" s="79">
        <v>69.599999999999994</v>
      </c>
      <c r="B134" s="80">
        <f t="shared" si="7"/>
        <v>23.829998403235138</v>
      </c>
      <c r="C134" s="54">
        <f t="shared" si="6"/>
        <v>-0.36512775030022127</v>
      </c>
      <c r="D134" s="81">
        <f t="shared" si="8"/>
        <v>0.26230441831912449</v>
      </c>
      <c r="E134" s="94"/>
      <c r="V134" s="44">
        <f t="shared" si="9"/>
        <v>6.8803607869734246E-2</v>
      </c>
      <c r="W134" s="83">
        <f t="shared" si="10"/>
        <v>0.36512775030022127</v>
      </c>
      <c r="X134" s="84">
        <f t="shared" si="11"/>
        <v>69.599999999999994</v>
      </c>
    </row>
    <row r="135" spans="1:24" x14ac:dyDescent="0.25">
      <c r="A135" s="79">
        <v>69.7</v>
      </c>
      <c r="B135" s="80">
        <f t="shared" si="7"/>
        <v>23.821143290988644</v>
      </c>
      <c r="C135" s="54">
        <f t="shared" si="6"/>
        <v>-0.37398286254671476</v>
      </c>
      <c r="D135" s="81">
        <f t="shared" si="8"/>
        <v>0.26828038920137354</v>
      </c>
      <c r="E135" s="94"/>
      <c r="V135" s="44">
        <f t="shared" si="9"/>
        <v>7.1974367230040456E-2</v>
      </c>
      <c r="W135" s="83">
        <f t="shared" si="10"/>
        <v>0.37398286254671476</v>
      </c>
      <c r="X135" s="84">
        <f t="shared" si="11"/>
        <v>69.7</v>
      </c>
    </row>
    <row r="136" spans="1:24" x14ac:dyDescent="0.25">
      <c r="A136" s="79">
        <v>69.8</v>
      </c>
      <c r="B136" s="80">
        <f t="shared" si="7"/>
        <v>23.812353505573352</v>
      </c>
      <c r="C136" s="54">
        <f t="shared" ref="C136:C199" si="12">B136-$B$3</f>
        <v>-0.38277264796200683</v>
      </c>
      <c r="D136" s="81">
        <f t="shared" si="8"/>
        <v>0.27419244123352926</v>
      </c>
      <c r="E136" s="94"/>
      <c r="V136" s="44">
        <f t="shared" si="9"/>
        <v>7.5181494829602402E-2</v>
      </c>
      <c r="W136" s="83">
        <f t="shared" si="10"/>
        <v>0.38277264796200683</v>
      </c>
      <c r="X136" s="84">
        <f t="shared" si="11"/>
        <v>69.8</v>
      </c>
    </row>
    <row r="137" spans="1:24" x14ac:dyDescent="0.25">
      <c r="A137" s="79">
        <v>69.900000000000006</v>
      </c>
      <c r="B137" s="80">
        <f t="shared" ref="B137:B200" si="13">DEGREES(ASIN((A137^2+$A$3^2-$C$5^2)/(2*A137*$A$3)))</f>
        <v>23.803628755751696</v>
      </c>
      <c r="C137" s="54">
        <f t="shared" si="12"/>
        <v>-0.3914973977836631</v>
      </c>
      <c r="D137" s="81">
        <f t="shared" ref="D137:D200" si="14">ABS(50*C137)/A137</f>
        <v>0.28004105706985916</v>
      </c>
      <c r="E137" s="94"/>
      <c r="V137" s="44">
        <f t="shared" ref="V137:V200" si="15">D137^2</f>
        <v>7.8422993644804109E-2</v>
      </c>
      <c r="W137" s="83">
        <f t="shared" ref="W137:W200" si="16">-C137</f>
        <v>0.3914973977836631</v>
      </c>
      <c r="X137" s="84">
        <f t="shared" ref="X137:X200" si="17">A137</f>
        <v>69.900000000000006</v>
      </c>
    </row>
    <row r="138" spans="1:24" x14ac:dyDescent="0.25">
      <c r="A138" s="79">
        <v>70</v>
      </c>
      <c r="B138" s="80">
        <f t="shared" si="13"/>
        <v>23.794968752058615</v>
      </c>
      <c r="C138" s="54">
        <f t="shared" si="12"/>
        <v>-0.4001574014767435</v>
      </c>
      <c r="D138" s="81">
        <f t="shared" si="14"/>
        <v>0.28582671534053106</v>
      </c>
      <c r="E138" s="94"/>
      <c r="V138" s="44">
        <f t="shared" si="15"/>
        <v>8.1696911202356975E-2</v>
      </c>
      <c r="W138" s="83">
        <f t="shared" si="16"/>
        <v>0.4001574014767435</v>
      </c>
      <c r="X138" s="84">
        <f t="shared" si="17"/>
        <v>70</v>
      </c>
    </row>
    <row r="139" spans="1:24" x14ac:dyDescent="0.25">
      <c r="A139" s="79">
        <v>70.099999999999994</v>
      </c>
      <c r="B139" s="80">
        <f t="shared" si="13"/>
        <v>23.786373206787953</v>
      </c>
      <c r="C139" s="54">
        <f t="shared" si="12"/>
        <v>-0.40875294674740559</v>
      </c>
      <c r="D139" s="81">
        <f t="shared" si="14"/>
        <v>0.2915498906900183</v>
      </c>
      <c r="E139" s="94"/>
      <c r="V139" s="44">
        <f t="shared" si="15"/>
        <v>8.5001338761361622E-2</v>
      </c>
      <c r="W139" s="83">
        <f t="shared" si="16"/>
        <v>0.40875294674740559</v>
      </c>
      <c r="X139" s="84">
        <f t="shared" si="17"/>
        <v>70.099999999999994</v>
      </c>
    </row>
    <row r="140" spans="1:24" x14ac:dyDescent="0.25">
      <c r="A140" s="79">
        <v>70.2</v>
      </c>
      <c r="B140" s="80">
        <f t="shared" si="13"/>
        <v>23.777841833978957</v>
      </c>
      <c r="C140" s="54">
        <f t="shared" si="12"/>
        <v>-0.41728431955640133</v>
      </c>
      <c r="D140" s="81">
        <f t="shared" si="14"/>
        <v>0.29721105381510066</v>
      </c>
      <c r="E140" s="94"/>
      <c r="V140" s="44">
        <f t="shared" si="15"/>
        <v>8.8334410509882652E-2</v>
      </c>
      <c r="W140" s="83">
        <f t="shared" si="16"/>
        <v>0.41728431955640133</v>
      </c>
      <c r="X140" s="84">
        <f t="shared" si="17"/>
        <v>70.2</v>
      </c>
    </row>
    <row r="141" spans="1:24" x14ac:dyDescent="0.25">
      <c r="A141" s="79">
        <v>70.3</v>
      </c>
      <c r="B141" s="80">
        <f t="shared" si="13"/>
        <v>23.769374349402973</v>
      </c>
      <c r="C141" s="54">
        <f t="shared" si="12"/>
        <v>-0.42575180413238556</v>
      </c>
      <c r="D141" s="81">
        <f t="shared" si="14"/>
        <v>0.30281067150240792</v>
      </c>
      <c r="E141" s="94"/>
      <c r="V141" s="44">
        <f t="shared" si="15"/>
        <v>9.16943027757392E-2</v>
      </c>
      <c r="W141" s="83">
        <f t="shared" si="16"/>
        <v>0.42575180413238556</v>
      </c>
      <c r="X141" s="84">
        <f t="shared" si="17"/>
        <v>70.3</v>
      </c>
    </row>
    <row r="142" spans="1:24" x14ac:dyDescent="0.25">
      <c r="A142" s="79">
        <v>70.400000000000006</v>
      </c>
      <c r="B142" s="80">
        <f t="shared" si="13"/>
        <v>23.760970470550234</v>
      </c>
      <c r="C142" s="54">
        <f t="shared" si="12"/>
        <v>-0.43415568298512497</v>
      </c>
      <c r="D142" s="81">
        <f t="shared" si="14"/>
        <v>0.3083492066655717</v>
      </c>
      <c r="E142" s="94"/>
      <c r="V142" s="44">
        <f t="shared" si="15"/>
        <v>9.5079233251287448E-2</v>
      </c>
      <c r="W142" s="83">
        <f t="shared" si="16"/>
        <v>0.43415568298512497</v>
      </c>
      <c r="X142" s="84">
        <f t="shared" si="17"/>
        <v>70.400000000000006</v>
      </c>
    </row>
    <row r="143" spans="1:24" x14ac:dyDescent="0.25">
      <c r="A143" s="79">
        <v>70.5</v>
      </c>
      <c r="B143" s="80">
        <f t="shared" si="13"/>
        <v>23.752629916616669</v>
      </c>
      <c r="C143" s="54">
        <f t="shared" si="12"/>
        <v>-0.44249623691868933</v>
      </c>
      <c r="D143" s="81">
        <f t="shared" si="14"/>
        <v>0.31382711838204919</v>
      </c>
      <c r="E143" s="94"/>
      <c r="V143" s="44">
        <f t="shared" si="15"/>
        <v>9.8487460231980711E-2</v>
      </c>
      <c r="W143" s="83">
        <f t="shared" si="16"/>
        <v>0.44249623691868933</v>
      </c>
      <c r="X143" s="84">
        <f t="shared" si="17"/>
        <v>70.5</v>
      </c>
    </row>
    <row r="144" spans="1:24" x14ac:dyDescent="0.25">
      <c r="A144" s="79">
        <v>70.599999999999994</v>
      </c>
      <c r="B144" s="80">
        <f t="shared" si="13"/>
        <v>23.744352408491071</v>
      </c>
      <c r="C144" s="54">
        <f t="shared" si="12"/>
        <v>-0.45077374504428747</v>
      </c>
      <c r="D144" s="81">
        <f t="shared" si="14"/>
        <v>0.31924486192938206</v>
      </c>
      <c r="E144" s="94"/>
      <c r="V144" s="44">
        <f t="shared" si="15"/>
        <v>0.10191728186831021</v>
      </c>
      <c r="W144" s="83">
        <f t="shared" si="16"/>
        <v>0.45077374504428747</v>
      </c>
      <c r="X144" s="84">
        <f t="shared" si="17"/>
        <v>70.599999999999994</v>
      </c>
    </row>
    <row r="145" spans="1:24" x14ac:dyDescent="0.25">
      <c r="A145" s="79">
        <v>70.7</v>
      </c>
      <c r="B145" s="80">
        <f t="shared" si="13"/>
        <v>23.736137668742106</v>
      </c>
      <c r="C145" s="54">
        <f t="shared" si="12"/>
        <v>-0.45898848479325238</v>
      </c>
      <c r="D145" s="81">
        <f t="shared" si="14"/>
        <v>0.32460288882125343</v>
      </c>
      <c r="E145" s="94"/>
      <c r="V145" s="44">
        <f t="shared" si="15"/>
        <v>0.10536703543110301</v>
      </c>
      <c r="W145" s="83">
        <f t="shared" si="16"/>
        <v>0.45898848479325238</v>
      </c>
      <c r="X145" s="84">
        <f t="shared" si="17"/>
        <v>70.7</v>
      </c>
    </row>
    <row r="146" spans="1:24" x14ac:dyDescent="0.25">
      <c r="A146" s="79">
        <v>70.8</v>
      </c>
      <c r="B146" s="80">
        <f t="shared" si="13"/>
        <v>23.727985421605695</v>
      </c>
      <c r="C146" s="54">
        <f t="shared" si="12"/>
        <v>-0.4671407319296641</v>
      </c>
      <c r="D146" s="81">
        <f t="shared" si="14"/>
        <v>0.32990164684298312</v>
      </c>
      <c r="E146" s="94"/>
      <c r="V146" s="44">
        <f t="shared" si="15"/>
        <v>0.10883509658971235</v>
      </c>
      <c r="W146" s="83">
        <f t="shared" si="16"/>
        <v>0.4671407319296641</v>
      </c>
      <c r="X146" s="84">
        <f t="shared" si="17"/>
        <v>70.8</v>
      </c>
    </row>
    <row r="147" spans="1:24" x14ac:dyDescent="0.25">
      <c r="A147" s="79">
        <v>70.900000000000006</v>
      </c>
      <c r="B147" s="80">
        <f t="shared" si="13"/>
        <v>23.719895392972287</v>
      </c>
      <c r="C147" s="54">
        <f t="shared" si="12"/>
        <v>-0.4752307605630719</v>
      </c>
      <c r="D147" s="81">
        <f t="shared" si="14"/>
        <v>0.33514158008679257</v>
      </c>
      <c r="E147" s="94"/>
      <c r="V147" s="44">
        <f t="shared" si="15"/>
        <v>0.112319878703072</v>
      </c>
      <c r="W147" s="83">
        <f t="shared" si="16"/>
        <v>0.4752307605630719</v>
      </c>
      <c r="X147" s="84">
        <f t="shared" si="17"/>
        <v>70.900000000000006</v>
      </c>
    </row>
    <row r="148" spans="1:24" x14ac:dyDescent="0.25">
      <c r="A148" s="79">
        <v>71</v>
      </c>
      <c r="B148" s="80">
        <f t="shared" si="13"/>
        <v>23.711867310374434</v>
      </c>
      <c r="C148" s="54">
        <f t="shared" si="12"/>
        <v>-0.48325884316092527</v>
      </c>
      <c r="D148" s="81">
        <f t="shared" si="14"/>
        <v>0.34032312898656708</v>
      </c>
      <c r="E148" s="94"/>
      <c r="V148" s="44">
        <f t="shared" si="15"/>
        <v>0.11581983212320758</v>
      </c>
      <c r="W148" s="83">
        <f t="shared" si="16"/>
        <v>0.48325884316092527</v>
      </c>
      <c r="X148" s="84">
        <f t="shared" si="17"/>
        <v>71</v>
      </c>
    </row>
    <row r="149" spans="1:24" x14ac:dyDescent="0.25">
      <c r="A149" s="79">
        <v>71.099999999999994</v>
      </c>
      <c r="B149" s="80">
        <f t="shared" si="13"/>
        <v>23.703900902974329</v>
      </c>
      <c r="C149" s="54">
        <f t="shared" si="12"/>
        <v>-0.49122525056102972</v>
      </c>
      <c r="D149" s="81">
        <f t="shared" si="14"/>
        <v>0.34544673035234158</v>
      </c>
      <c r="E149" s="94"/>
      <c r="V149" s="44">
        <f t="shared" si="15"/>
        <v>0.11933344351112339</v>
      </c>
      <c r="W149" s="83">
        <f t="shared" si="16"/>
        <v>0.49122525056102972</v>
      </c>
      <c r="X149" s="84">
        <f t="shared" si="17"/>
        <v>71.099999999999994</v>
      </c>
    </row>
    <row r="150" spans="1:24" x14ac:dyDescent="0.25">
      <c r="A150" s="79">
        <v>71.2</v>
      </c>
      <c r="B150" s="80">
        <f t="shared" si="13"/>
        <v>23.695995901551608</v>
      </c>
      <c r="C150" s="54">
        <f t="shared" si="12"/>
        <v>-0.49913025198375038</v>
      </c>
      <c r="D150" s="81">
        <f t="shared" si="14"/>
        <v>0.35051281740431905</v>
      </c>
      <c r="E150" s="94"/>
      <c r="V150" s="44">
        <f t="shared" si="15"/>
        <v>0.12285923516471352</v>
      </c>
      <c r="W150" s="83">
        <f t="shared" si="16"/>
        <v>0.49913025198375038</v>
      </c>
      <c r="X150" s="84">
        <f t="shared" si="17"/>
        <v>71.2</v>
      </c>
    </row>
    <row r="151" spans="1:24" x14ac:dyDescent="0.25">
      <c r="A151" s="79">
        <v>71.3</v>
      </c>
      <c r="B151" s="80">
        <f t="shared" si="13"/>
        <v>23.688152038491129</v>
      </c>
      <c r="C151" s="54">
        <f t="shared" si="12"/>
        <v>-0.50697411504422973</v>
      </c>
      <c r="D151" s="81">
        <f t="shared" si="14"/>
        <v>0.35552181980661274</v>
      </c>
      <c r="E151" s="94"/>
      <c r="V151" s="44">
        <f t="shared" si="15"/>
        <v>0.12639576435860561</v>
      </c>
      <c r="W151" s="83">
        <f t="shared" si="16"/>
        <v>0.50697411504422973</v>
      </c>
      <c r="X151" s="84">
        <f t="shared" si="17"/>
        <v>71.3</v>
      </c>
    </row>
    <row r="152" spans="1:24" x14ac:dyDescent="0.25">
      <c r="A152" s="79">
        <v>71.400000000000006</v>
      </c>
      <c r="B152" s="80">
        <f t="shared" si="13"/>
        <v>23.680369047770917</v>
      </c>
      <c r="C152" s="54">
        <f t="shared" si="12"/>
        <v>-0.514757105764442</v>
      </c>
      <c r="D152" s="81">
        <f t="shared" si="14"/>
        <v>0.3604741637005896</v>
      </c>
      <c r="E152" s="94"/>
      <c r="V152" s="44">
        <f t="shared" si="15"/>
        <v>0.12994162269563947</v>
      </c>
      <c r="W152" s="83">
        <f t="shared" si="16"/>
        <v>0.514757105764442</v>
      </c>
      <c r="X152" s="84">
        <f t="shared" si="17"/>
        <v>71.400000000000006</v>
      </c>
    </row>
    <row r="153" spans="1:24" x14ac:dyDescent="0.25">
      <c r="A153" s="79">
        <v>71.5</v>
      </c>
      <c r="B153" s="80">
        <f t="shared" si="13"/>
        <v>23.672646664950282</v>
      </c>
      <c r="C153" s="54">
        <f t="shared" si="12"/>
        <v>-0.52247948858507698</v>
      </c>
      <c r="D153" s="81">
        <f t="shared" si="14"/>
        <v>0.36537027173781605</v>
      </c>
      <c r="E153" s="94"/>
      <c r="V153" s="44">
        <f t="shared" si="15"/>
        <v>0.13349543546976556</v>
      </c>
      <c r="W153" s="83">
        <f t="shared" si="16"/>
        <v>0.52247948858507698</v>
      </c>
      <c r="X153" s="84">
        <f t="shared" si="17"/>
        <v>71.5</v>
      </c>
    </row>
    <row r="154" spans="1:24" x14ac:dyDescent="0.25">
      <c r="A154" s="79">
        <v>71.599999999999994</v>
      </c>
      <c r="B154" s="80">
        <f t="shared" si="13"/>
        <v>23.664984627157903</v>
      </c>
      <c r="C154" s="54">
        <f t="shared" si="12"/>
        <v>-0.53014152637745582</v>
      </c>
      <c r="D154" s="81">
        <f t="shared" si="14"/>
        <v>0.37021056311274853</v>
      </c>
      <c r="E154" s="94"/>
      <c r="V154" s="44">
        <f t="shared" si="15"/>
        <v>0.13705586104025835</v>
      </c>
      <c r="W154" s="83">
        <f t="shared" si="16"/>
        <v>0.53014152637745582</v>
      </c>
      <c r="X154" s="84">
        <f t="shared" si="17"/>
        <v>71.599999999999994</v>
      </c>
    </row>
    <row r="155" spans="1:24" x14ac:dyDescent="0.25">
      <c r="A155" s="79">
        <v>71.7</v>
      </c>
      <c r="B155" s="80">
        <f t="shared" si="13"/>
        <v>23.657382673080143</v>
      </c>
      <c r="C155" s="54">
        <f t="shared" si="12"/>
        <v>-0.53774348045521592</v>
      </c>
      <c r="D155" s="81">
        <f t="shared" si="14"/>
        <v>0.37499545359499015</v>
      </c>
      <c r="E155" s="94"/>
      <c r="V155" s="44">
        <f t="shared" si="15"/>
        <v>0.1406215902169124</v>
      </c>
      <c r="W155" s="83">
        <f t="shared" si="16"/>
        <v>0.53774348045521592</v>
      </c>
      <c r="X155" s="84">
        <f t="shared" si="17"/>
        <v>71.7</v>
      </c>
    </row>
    <row r="156" spans="1:24" x14ac:dyDescent="0.25">
      <c r="A156" s="79">
        <v>71.8</v>
      </c>
      <c r="B156" s="80">
        <f t="shared" si="13"/>
        <v>23.649840542949438</v>
      </c>
      <c r="C156" s="54">
        <f t="shared" si="12"/>
        <v>-0.54528561058592118</v>
      </c>
      <c r="D156" s="81">
        <f t="shared" si="14"/>
        <v>0.37972535556122644</v>
      </c>
      <c r="E156" s="94"/>
      <c r="V156" s="44">
        <f t="shared" si="15"/>
        <v>0.14419134565609984</v>
      </c>
      <c r="W156" s="83">
        <f t="shared" si="16"/>
        <v>0.54528561058592118</v>
      </c>
      <c r="X156" s="84">
        <f t="shared" si="17"/>
        <v>71.8</v>
      </c>
    </row>
    <row r="157" spans="1:24" x14ac:dyDescent="0.25">
      <c r="A157" s="79">
        <v>71.900000000000006</v>
      </c>
      <c r="B157" s="80">
        <f t="shared" si="13"/>
        <v>23.642357978532758</v>
      </c>
      <c r="C157" s="54">
        <f t="shared" si="12"/>
        <v>-0.55276817500260123</v>
      </c>
      <c r="D157" s="81">
        <f t="shared" si="14"/>
        <v>0.38440067802684363</v>
      </c>
      <c r="E157" s="94"/>
      <c r="V157" s="44">
        <f t="shared" si="15"/>
        <v>0.14776388126749709</v>
      </c>
      <c r="W157" s="83">
        <f t="shared" si="16"/>
        <v>0.55276817500260123</v>
      </c>
      <c r="X157" s="84">
        <f t="shared" si="17"/>
        <v>71.900000000000006</v>
      </c>
    </row>
    <row r="158" spans="1:24" x14ac:dyDescent="0.25">
      <c r="A158" s="79">
        <v>72</v>
      </c>
      <c r="B158" s="80">
        <f t="shared" si="13"/>
        <v>23.634934723120182</v>
      </c>
      <c r="C158" s="54">
        <f t="shared" si="12"/>
        <v>-0.56019143041517694</v>
      </c>
      <c r="D158" s="81">
        <f t="shared" si="14"/>
        <v>0.3890218266772062</v>
      </c>
      <c r="E158" s="94"/>
      <c r="V158" s="44">
        <f t="shared" si="15"/>
        <v>0.15133798163127027</v>
      </c>
      <c r="W158" s="83">
        <f t="shared" si="16"/>
        <v>0.56019143041517694</v>
      </c>
      <c r="X158" s="84">
        <f t="shared" si="17"/>
        <v>72</v>
      </c>
    </row>
    <row r="159" spans="1:24" x14ac:dyDescent="0.25">
      <c r="A159" s="79">
        <v>72.099999999999994</v>
      </c>
      <c r="B159" s="80">
        <f t="shared" si="13"/>
        <v>23.627570521513626</v>
      </c>
      <c r="C159" s="54">
        <f t="shared" si="12"/>
        <v>-0.5675556320217332</v>
      </c>
      <c r="D159" s="81">
        <f t="shared" si="14"/>
        <v>0.39358920389856672</v>
      </c>
      <c r="E159" s="94"/>
      <c r="V159" s="44">
        <f t="shared" si="15"/>
        <v>0.15491246142550752</v>
      </c>
      <c r="W159" s="83">
        <f t="shared" si="16"/>
        <v>0.5675556320217332</v>
      </c>
      <c r="X159" s="84">
        <f t="shared" si="17"/>
        <v>72.099999999999994</v>
      </c>
    </row>
    <row r="160" spans="1:24" x14ac:dyDescent="0.25">
      <c r="A160" s="79">
        <v>72.2</v>
      </c>
      <c r="B160" s="80">
        <f t="shared" si="13"/>
        <v>23.62026512001562</v>
      </c>
      <c r="C160" s="54">
        <f t="shared" si="12"/>
        <v>-0.57486103351973838</v>
      </c>
      <c r="D160" s="81">
        <f t="shared" si="14"/>
        <v>0.39810320880868305</v>
      </c>
      <c r="E160" s="94"/>
      <c r="V160" s="44">
        <f t="shared" si="15"/>
        <v>0.1584861648637699</v>
      </c>
      <c r="W160" s="83">
        <f t="shared" si="16"/>
        <v>0.57486103351973838</v>
      </c>
      <c r="X160" s="84">
        <f t="shared" si="17"/>
        <v>72.2</v>
      </c>
    </row>
    <row r="161" spans="1:24" x14ac:dyDescent="0.25">
      <c r="A161" s="79">
        <v>72.3</v>
      </c>
      <c r="B161" s="80">
        <f t="shared" si="13"/>
        <v>23.613018266418216</v>
      </c>
      <c r="C161" s="54">
        <f t="shared" si="12"/>
        <v>-0.58210788711714301</v>
      </c>
      <c r="D161" s="81">
        <f t="shared" si="14"/>
        <v>0.40256423728709756</v>
      </c>
      <c r="E161" s="94"/>
      <c r="V161" s="44">
        <f t="shared" si="15"/>
        <v>0.16205796514254259</v>
      </c>
      <c r="W161" s="83">
        <f t="shared" si="16"/>
        <v>0.58210788711714301</v>
      </c>
      <c r="X161" s="84">
        <f t="shared" si="17"/>
        <v>72.3</v>
      </c>
    </row>
    <row r="162" spans="1:24" x14ac:dyDescent="0.25">
      <c r="A162" s="79">
        <v>72.400000000000006</v>
      </c>
      <c r="B162" s="80">
        <f t="shared" si="13"/>
        <v>23.605829709991898</v>
      </c>
      <c r="C162" s="54">
        <f t="shared" si="12"/>
        <v>-0.58929644354346067</v>
      </c>
      <c r="D162" s="81">
        <f t="shared" si="14"/>
        <v>0.40697268200515235</v>
      </c>
      <c r="E162" s="94"/>
      <c r="V162" s="44">
        <f t="shared" si="15"/>
        <v>0.16562676389846687</v>
      </c>
      <c r="W162" s="83">
        <f t="shared" si="16"/>
        <v>0.58929644354346067</v>
      </c>
      <c r="X162" s="84">
        <f t="shared" si="17"/>
        <v>72.400000000000006</v>
      </c>
    </row>
    <row r="163" spans="1:24" x14ac:dyDescent="0.25">
      <c r="A163" s="79">
        <v>72.5</v>
      </c>
      <c r="B163" s="80">
        <f t="shared" si="13"/>
        <v>23.598699201474801</v>
      </c>
      <c r="C163" s="54">
        <f t="shared" si="12"/>
        <v>-0.59642695206055762</v>
      </c>
      <c r="D163" s="81">
        <f t="shared" si="14"/>
        <v>0.41132893245555696</v>
      </c>
      <c r="E163" s="94"/>
      <c r="V163" s="44">
        <f t="shared" si="15"/>
        <v>0.16919149067502814</v>
      </c>
      <c r="W163" s="83">
        <f t="shared" si="16"/>
        <v>0.59642695206055762</v>
      </c>
      <c r="X163" s="84">
        <f t="shared" si="17"/>
        <v>72.5</v>
      </c>
    </row>
    <row r="164" spans="1:24" x14ac:dyDescent="0.25">
      <c r="A164" s="79">
        <v>72.599999999999994</v>
      </c>
      <c r="B164" s="80">
        <f t="shared" si="13"/>
        <v>23.591626493061824</v>
      </c>
      <c r="C164" s="54">
        <f t="shared" si="12"/>
        <v>-0.60349966047353476</v>
      </c>
      <c r="D164" s="81">
        <f t="shared" si="14"/>
        <v>0.41563337498177327</v>
      </c>
      <c r="E164" s="94"/>
      <c r="V164" s="44">
        <f t="shared" si="15"/>
        <v>0.17275110239873936</v>
      </c>
      <c r="W164" s="83">
        <f t="shared" si="16"/>
        <v>0.60349966047353476</v>
      </c>
      <c r="X164" s="84">
        <f t="shared" si="17"/>
        <v>72.599999999999994</v>
      </c>
    </row>
    <row r="165" spans="1:24" x14ac:dyDescent="0.25">
      <c r="A165" s="79">
        <v>72.7</v>
      </c>
      <c r="B165" s="80">
        <f t="shared" si="13"/>
        <v>23.584611338393906</v>
      </c>
      <c r="C165" s="54">
        <f t="shared" si="12"/>
        <v>-0.61051481514145323</v>
      </c>
      <c r="D165" s="81">
        <f t="shared" si="14"/>
        <v>0.4198863928070517</v>
      </c>
      <c r="E165" s="94"/>
      <c r="V165" s="44">
        <f t="shared" si="15"/>
        <v>0.17630458286451772</v>
      </c>
      <c r="W165" s="83">
        <f t="shared" si="16"/>
        <v>0.61051481514145323</v>
      </c>
      <c r="X165" s="84">
        <f t="shared" si="17"/>
        <v>72.7</v>
      </c>
    </row>
    <row r="166" spans="1:24" x14ac:dyDescent="0.25">
      <c r="A166" s="79">
        <v>72.8</v>
      </c>
      <c r="B166" s="80">
        <f t="shared" si="13"/>
        <v>23.577653492547462</v>
      </c>
      <c r="C166" s="54">
        <f t="shared" si="12"/>
        <v>-0.61747266098789666</v>
      </c>
      <c r="D166" s="81">
        <f t="shared" si="14"/>
        <v>0.42408836606311584</v>
      </c>
      <c r="E166" s="94"/>
      <c r="V166" s="44">
        <f t="shared" si="15"/>
        <v>0.17985094223008335</v>
      </c>
      <c r="W166" s="83">
        <f t="shared" si="16"/>
        <v>0.61747266098789666</v>
      </c>
      <c r="X166" s="84">
        <f t="shared" si="17"/>
        <v>72.8</v>
      </c>
    </row>
    <row r="167" spans="1:24" x14ac:dyDescent="0.25">
      <c r="A167" s="79">
        <v>72.900000000000006</v>
      </c>
      <c r="B167" s="80">
        <f t="shared" si="13"/>
        <v>23.570752712023825</v>
      </c>
      <c r="C167" s="54">
        <f t="shared" si="12"/>
        <v>-0.6243734415115334</v>
      </c>
      <c r="D167" s="81">
        <f t="shared" si="14"/>
        <v>0.42823967181861</v>
      </c>
      <c r="E167" s="94"/>
      <c r="V167" s="44">
        <f t="shared" si="15"/>
        <v>0.18338921651931081</v>
      </c>
      <c r="W167" s="83">
        <f t="shared" si="16"/>
        <v>0.6243734415115334</v>
      </c>
      <c r="X167" s="84">
        <f t="shared" si="17"/>
        <v>72.900000000000006</v>
      </c>
    </row>
    <row r="168" spans="1:24" x14ac:dyDescent="0.25">
      <c r="A168" s="79">
        <v>73</v>
      </c>
      <c r="B168" s="80">
        <f t="shared" si="13"/>
        <v>23.56390875473878</v>
      </c>
      <c r="C168" s="54">
        <f t="shared" si="12"/>
        <v>-0.63121739879657923</v>
      </c>
      <c r="D168" s="81">
        <f t="shared" si="14"/>
        <v>0.43234068410724608</v>
      </c>
      <c r="E168" s="94"/>
      <c r="V168" s="44">
        <f t="shared" si="15"/>
        <v>0.18691846713432153</v>
      </c>
      <c r="W168" s="83">
        <f t="shared" si="16"/>
        <v>0.63121739879657923</v>
      </c>
      <c r="X168" s="84">
        <f t="shared" si="17"/>
        <v>73</v>
      </c>
    </row>
    <row r="169" spans="1:24" x14ac:dyDescent="0.25">
      <c r="A169" s="79">
        <v>73.099999999999994</v>
      </c>
      <c r="B169" s="80">
        <f t="shared" si="13"/>
        <v>23.557121380012312</v>
      </c>
      <c r="C169" s="54">
        <f t="shared" si="12"/>
        <v>-0.63800477352304696</v>
      </c>
      <c r="D169" s="81">
        <f t="shared" si="14"/>
        <v>0.43639177395557249</v>
      </c>
      <c r="E169" s="94"/>
      <c r="V169" s="44">
        <f t="shared" si="15"/>
        <v>0.19043778037609149</v>
      </c>
      <c r="W169" s="83">
        <f t="shared" si="16"/>
        <v>0.63800477352304696</v>
      </c>
      <c r="X169" s="84">
        <f t="shared" si="17"/>
        <v>73.099999999999994</v>
      </c>
    </row>
    <row r="170" spans="1:24" x14ac:dyDescent="0.25">
      <c r="A170" s="79">
        <v>73.2</v>
      </c>
      <c r="B170" s="80">
        <f t="shared" si="13"/>
        <v>23.550390348558274</v>
      </c>
      <c r="C170" s="54">
        <f t="shared" si="12"/>
        <v>-0.64473580497708483</v>
      </c>
      <c r="D170" s="81">
        <f t="shared" si="14"/>
        <v>0.44039330941057703</v>
      </c>
      <c r="E170" s="94"/>
      <c r="V170" s="44">
        <f t="shared" si="15"/>
        <v>0.19394626697360023</v>
      </c>
      <c r="W170" s="83">
        <f t="shared" si="16"/>
        <v>0.64473580497708483</v>
      </c>
      <c r="X170" s="84">
        <f t="shared" si="17"/>
        <v>73.2</v>
      </c>
    </row>
    <row r="171" spans="1:24" x14ac:dyDescent="0.25">
      <c r="A171" s="79">
        <v>73.3</v>
      </c>
      <c r="B171" s="80">
        <f t="shared" si="13"/>
        <v>23.54371542247431</v>
      </c>
      <c r="C171" s="54">
        <f t="shared" si="12"/>
        <v>-0.65141073106104841</v>
      </c>
      <c r="D171" s="81">
        <f t="shared" si="14"/>
        <v>0.4443456555668816</v>
      </c>
      <c r="E171" s="94"/>
      <c r="V171" s="44">
        <f t="shared" si="15"/>
        <v>0.19744306162116179</v>
      </c>
      <c r="W171" s="83">
        <f t="shared" si="16"/>
        <v>0.65141073106104841</v>
      </c>
      <c r="X171" s="84">
        <f t="shared" si="17"/>
        <v>73.3</v>
      </c>
    </row>
    <row r="172" spans="1:24" x14ac:dyDescent="0.25">
      <c r="A172" s="79">
        <v>73.400000000000006</v>
      </c>
      <c r="B172" s="80">
        <f t="shared" si="13"/>
        <v>23.537096365231687</v>
      </c>
      <c r="C172" s="54">
        <f t="shared" si="12"/>
        <v>-0.65802978830367209</v>
      </c>
      <c r="D172" s="81">
        <f t="shared" si="14"/>
        <v>0.44824917459378205</v>
      </c>
      <c r="E172" s="94"/>
      <c r="V172" s="44">
        <f t="shared" si="15"/>
        <v>0.20092732252400691</v>
      </c>
      <c r="W172" s="83">
        <f t="shared" si="16"/>
        <v>0.65802978830367209</v>
      </c>
      <c r="X172" s="84">
        <f t="shared" si="17"/>
        <v>73.400000000000006</v>
      </c>
    </row>
    <row r="173" spans="1:24" x14ac:dyDescent="0.25">
      <c r="A173" s="79">
        <v>73.5</v>
      </c>
      <c r="B173" s="80">
        <f t="shared" si="13"/>
        <v>23.530532941665452</v>
      </c>
      <c r="C173" s="54">
        <f t="shared" si="12"/>
        <v>-0.6645932118699065</v>
      </c>
      <c r="D173" s="81">
        <f t="shared" si="14"/>
        <v>0.45210422576184117</v>
      </c>
      <c r="E173" s="94"/>
      <c r="V173" s="44">
        <f t="shared" si="15"/>
        <v>0.20439823095171386</v>
      </c>
      <c r="W173" s="83">
        <f t="shared" si="16"/>
        <v>0.6645932118699065</v>
      </c>
      <c r="X173" s="84">
        <f t="shared" si="17"/>
        <v>73.5</v>
      </c>
    </row>
    <row r="174" spans="1:24" x14ac:dyDescent="0.25">
      <c r="A174" s="79">
        <v>73.599999999999994</v>
      </c>
      <c r="B174" s="80">
        <f t="shared" si="13"/>
        <v>23.524024917964393</v>
      </c>
      <c r="C174" s="54">
        <f t="shared" si="12"/>
        <v>-0.67110123557096557</v>
      </c>
      <c r="D174" s="81">
        <f t="shared" si="14"/>
        <v>0.45591116546940602</v>
      </c>
      <c r="E174" s="94"/>
      <c r="V174" s="44">
        <f t="shared" si="15"/>
        <v>0.20785499079967212</v>
      </c>
      <c r="W174" s="83">
        <f t="shared" si="16"/>
        <v>0.67110123557096557</v>
      </c>
      <c r="X174" s="84">
        <f t="shared" si="17"/>
        <v>73.599999999999994</v>
      </c>
    </row>
    <row r="175" spans="1:24" x14ac:dyDescent="0.25">
      <c r="A175" s="79">
        <v>73.7</v>
      </c>
      <c r="B175" s="80">
        <f t="shared" si="13"/>
        <v>23.517572061661362</v>
      </c>
      <c r="C175" s="54">
        <f t="shared" si="12"/>
        <v>-0.67755409187399707</v>
      </c>
      <c r="D175" s="81">
        <f t="shared" si="14"/>
        <v>0.45967034726865469</v>
      </c>
      <c r="E175" s="94"/>
      <c r="V175" s="44">
        <f t="shared" si="15"/>
        <v>0.21129682815808559</v>
      </c>
      <c r="W175" s="83">
        <f t="shared" si="16"/>
        <v>0.67755409187399707</v>
      </c>
      <c r="X175" s="84">
        <f t="shared" si="17"/>
        <v>73.7</v>
      </c>
    </row>
    <row r="176" spans="1:24" x14ac:dyDescent="0.25">
      <c r="A176" s="79">
        <v>73.8</v>
      </c>
      <c r="B176" s="80">
        <f t="shared" si="13"/>
        <v>23.511174141623506</v>
      </c>
      <c r="C176" s="54">
        <f t="shared" si="12"/>
        <v>-0.68395201191185251</v>
      </c>
      <c r="D176" s="81">
        <f t="shared" si="14"/>
        <v>0.46338212189149902</v>
      </c>
      <c r="E176" s="94"/>
      <c r="V176" s="44">
        <f t="shared" si="15"/>
        <v>0.21472299088866806</v>
      </c>
      <c r="W176" s="83">
        <f t="shared" si="16"/>
        <v>0.68395201191185251</v>
      </c>
      <c r="X176" s="84">
        <f t="shared" si="17"/>
        <v>73.8</v>
      </c>
    </row>
    <row r="177" spans="1:24" x14ac:dyDescent="0.25">
      <c r="A177" s="79">
        <v>73.900000000000006</v>
      </c>
      <c r="B177" s="80">
        <f t="shared" si="13"/>
        <v>23.504830928042587</v>
      </c>
      <c r="C177" s="54">
        <f t="shared" si="12"/>
        <v>-0.69029522549277189</v>
      </c>
      <c r="D177" s="81">
        <f t="shared" si="14"/>
        <v>0.46704683727521773</v>
      </c>
      <c r="E177" s="94"/>
      <c r="V177" s="44">
        <f t="shared" si="15"/>
        <v>0.2181327482087837</v>
      </c>
      <c r="W177" s="83">
        <f t="shared" si="16"/>
        <v>0.69029522549277189</v>
      </c>
      <c r="X177" s="84">
        <f t="shared" si="17"/>
        <v>73.900000000000006</v>
      </c>
    </row>
    <row r="178" spans="1:24" x14ac:dyDescent="0.25">
      <c r="A178" s="79">
        <v>74</v>
      </c>
      <c r="B178" s="80">
        <f t="shared" si="13"/>
        <v>23.498542192425564</v>
      </c>
      <c r="C178" s="54">
        <f t="shared" si="12"/>
        <v>-0.69658396110979481</v>
      </c>
      <c r="D178" s="81">
        <f t="shared" si="14"/>
        <v>0.4706648385876992</v>
      </c>
      <c r="E178" s="94"/>
      <c r="V178" s="44">
        <f t="shared" si="15"/>
        <v>0.22152539028278495</v>
      </c>
      <c r="W178" s="83">
        <f t="shared" si="16"/>
        <v>0.69658396110979481</v>
      </c>
      <c r="X178" s="84">
        <f t="shared" si="17"/>
        <v>74</v>
      </c>
    </row>
    <row r="179" spans="1:24" x14ac:dyDescent="0.25">
      <c r="A179" s="79">
        <v>74.099999999999994</v>
      </c>
      <c r="B179" s="80">
        <f t="shared" si="13"/>
        <v>23.492307707584981</v>
      </c>
      <c r="C179" s="54">
        <f t="shared" si="12"/>
        <v>-0.70281844595037768</v>
      </c>
      <c r="D179" s="81">
        <f t="shared" si="14"/>
        <v>0.47423646825261656</v>
      </c>
      <c r="E179" s="94"/>
      <c r="V179" s="44">
        <f t="shared" si="15"/>
        <v>0.224900227820715</v>
      </c>
      <c r="W179" s="83">
        <f t="shared" si="16"/>
        <v>0.70281844595037768</v>
      </c>
      <c r="X179" s="84">
        <f t="shared" si="17"/>
        <v>74.099999999999994</v>
      </c>
    </row>
    <row r="180" spans="1:24" x14ac:dyDescent="0.25">
      <c r="A180" s="79">
        <v>74.2</v>
      </c>
      <c r="B180" s="80">
        <f t="shared" si="13"/>
        <v>23.4861272476297</v>
      </c>
      <c r="C180" s="54">
        <f t="shared" si="12"/>
        <v>-0.70899890590565917</v>
      </c>
      <c r="D180" s="81">
        <f t="shared" si="14"/>
        <v>0.47776206597416382</v>
      </c>
      <c r="E180" s="94"/>
      <c r="V180" s="44">
        <f t="shared" si="15"/>
        <v>0.22825659168390125</v>
      </c>
      <c r="W180" s="83">
        <f t="shared" si="16"/>
        <v>0.70899890590565917</v>
      </c>
      <c r="X180" s="84">
        <f t="shared" si="17"/>
        <v>74.2</v>
      </c>
    </row>
    <row r="181" spans="1:24" x14ac:dyDescent="0.25">
      <c r="A181" s="79">
        <v>74.3</v>
      </c>
      <c r="B181" s="80">
        <f t="shared" si="13"/>
        <v>23.48000058795553</v>
      </c>
      <c r="C181" s="54">
        <f t="shared" si="12"/>
        <v>-0.71512556557982876</v>
      </c>
      <c r="D181" s="81">
        <f t="shared" si="14"/>
        <v>0.48124196876166137</v>
      </c>
      <c r="E181" s="94"/>
      <c r="V181" s="44">
        <f t="shared" si="15"/>
        <v>0.23159383249759985</v>
      </c>
      <c r="W181" s="83">
        <f t="shared" si="16"/>
        <v>0.71512556557982876</v>
      </c>
      <c r="X181" s="84">
        <f t="shared" si="17"/>
        <v>74.3</v>
      </c>
    </row>
    <row r="182" spans="1:24" x14ac:dyDescent="0.25">
      <c r="A182" s="79">
        <v>74.400000000000006</v>
      </c>
      <c r="B182" s="80">
        <f t="shared" si="13"/>
        <v>23.473927505236048</v>
      </c>
      <c r="C182" s="54">
        <f t="shared" si="12"/>
        <v>-0.72119864829931046</v>
      </c>
      <c r="D182" s="81">
        <f t="shared" si="14"/>
        <v>0.48467651095383762</v>
      </c>
      <c r="E182" s="94"/>
      <c r="V182" s="44">
        <f t="shared" si="15"/>
        <v>0.23491132027038547</v>
      </c>
      <c r="W182" s="83">
        <f t="shared" si="16"/>
        <v>0.72119864829931046</v>
      </c>
      <c r="X182" s="84">
        <f t="shared" si="17"/>
        <v>74.400000000000006</v>
      </c>
    </row>
    <row r="183" spans="1:24" x14ac:dyDescent="0.25">
      <c r="A183" s="79">
        <v>74.5</v>
      </c>
      <c r="B183" s="80">
        <f t="shared" si="13"/>
        <v>23.467907777413444</v>
      </c>
      <c r="C183" s="54">
        <f t="shared" si="12"/>
        <v>-0.72721837612191464</v>
      </c>
      <c r="D183" s="81">
        <f t="shared" si="14"/>
        <v>0.48806602424289575</v>
      </c>
      <c r="E183" s="94"/>
      <c r="V183" s="44">
        <f t="shared" si="15"/>
        <v>0.23820844402026689</v>
      </c>
      <c r="W183" s="83">
        <f t="shared" si="16"/>
        <v>0.72721837612191464</v>
      </c>
      <c r="X183" s="84">
        <f t="shared" si="17"/>
        <v>74.5</v>
      </c>
    </row>
    <row r="184" spans="1:24" x14ac:dyDescent="0.25">
      <c r="A184" s="79">
        <v>74.599999999999994</v>
      </c>
      <c r="B184" s="80">
        <f t="shared" si="13"/>
        <v>23.461941183689454</v>
      </c>
      <c r="C184" s="54">
        <f t="shared" si="12"/>
        <v>-0.73318496984590453</v>
      </c>
      <c r="D184" s="81">
        <f t="shared" si="14"/>
        <v>0.4914108376983275</v>
      </c>
      <c r="E184" s="94"/>
      <c r="V184" s="44">
        <f t="shared" si="15"/>
        <v>0.24148461140737196</v>
      </c>
      <c r="W184" s="83">
        <f t="shared" si="16"/>
        <v>0.73318496984590453</v>
      </c>
      <c r="X184" s="84">
        <f t="shared" si="17"/>
        <v>74.599999999999994</v>
      </c>
    </row>
    <row r="185" spans="1:24" x14ac:dyDescent="0.25">
      <c r="A185" s="79">
        <v>74.7</v>
      </c>
      <c r="B185" s="80">
        <f t="shared" si="13"/>
        <v>23.45602750451641</v>
      </c>
      <c r="C185" s="54">
        <f t="shared" si="12"/>
        <v>-0.73909864901894906</v>
      </c>
      <c r="D185" s="81">
        <f t="shared" si="14"/>
        <v>0.4947112777904612</v>
      </c>
      <c r="E185" s="94"/>
      <c r="V185" s="44">
        <f t="shared" si="15"/>
        <v>0.24473924837307087</v>
      </c>
      <c r="W185" s="83">
        <f t="shared" si="16"/>
        <v>0.73909864901894906</v>
      </c>
      <c r="X185" s="84">
        <f t="shared" si="17"/>
        <v>74.7</v>
      </c>
    </row>
    <row r="186" spans="1:24" x14ac:dyDescent="0.25">
      <c r="A186" s="79">
        <v>74.8</v>
      </c>
      <c r="B186" s="80">
        <f t="shared" si="13"/>
        <v>23.450166521588322</v>
      </c>
      <c r="C186" s="54">
        <f t="shared" si="12"/>
        <v>-0.74495963194703663</v>
      </c>
      <c r="D186" s="81">
        <f t="shared" si="14"/>
        <v>0.49796766841379453</v>
      </c>
      <c r="E186" s="94"/>
      <c r="V186" s="44">
        <f t="shared" si="15"/>
        <v>0.24797179878547082</v>
      </c>
      <c r="W186" s="83">
        <f t="shared" si="16"/>
        <v>0.74495963194703663</v>
      </c>
      <c r="X186" s="84">
        <f t="shared" si="17"/>
        <v>74.8</v>
      </c>
    </row>
    <row r="187" spans="1:24" x14ac:dyDescent="0.25">
      <c r="A187" s="79">
        <v>74.900000000000006</v>
      </c>
      <c r="B187" s="80">
        <f t="shared" si="13"/>
        <v>23.444358017831991</v>
      </c>
      <c r="C187" s="54">
        <f t="shared" si="12"/>
        <v>-0.75076813570336753</v>
      </c>
      <c r="D187" s="81">
        <f t="shared" si="14"/>
        <v>0.50118033091012515</v>
      </c>
      <c r="E187" s="94"/>
      <c r="V187" s="44">
        <f t="shared" si="15"/>
        <v>0.25118172409118256</v>
      </c>
      <c r="W187" s="83">
        <f t="shared" si="16"/>
        <v>0.75076813570336753</v>
      </c>
      <c r="X187" s="84">
        <f t="shared" si="17"/>
        <v>74.900000000000006</v>
      </c>
    </row>
    <row r="188" spans="1:24" x14ac:dyDescent="0.25">
      <c r="A188" s="79">
        <v>75</v>
      </c>
      <c r="B188" s="80">
        <f t="shared" si="13"/>
        <v>23.438601777398372</v>
      </c>
      <c r="C188" s="54">
        <f t="shared" si="12"/>
        <v>-0.75652437613698709</v>
      </c>
      <c r="D188" s="81">
        <f t="shared" si="14"/>
        <v>0.50434958409132469</v>
      </c>
      <c r="E188" s="94"/>
      <c r="V188" s="44">
        <f t="shared" si="15"/>
        <v>0.25436850297309221</v>
      </c>
      <c r="W188" s="83">
        <f t="shared" si="16"/>
        <v>0.75652437613698709</v>
      </c>
      <c r="X188" s="84">
        <f t="shared" si="17"/>
        <v>75</v>
      </c>
    </row>
    <row r="189" spans="1:24" x14ac:dyDescent="0.25">
      <c r="A189" s="79">
        <v>75.099999999999994</v>
      </c>
      <c r="B189" s="80">
        <f t="shared" si="13"/>
        <v>23.432897585653823</v>
      </c>
      <c r="C189" s="54">
        <f t="shared" si="12"/>
        <v>-0.76222856788153592</v>
      </c>
      <c r="D189" s="81">
        <f t="shared" si="14"/>
        <v>0.50747574426200792</v>
      </c>
      <c r="E189" s="94"/>
      <c r="V189" s="44">
        <f t="shared" si="15"/>
        <v>0.25753163101427884</v>
      </c>
      <c r="W189" s="83">
        <f t="shared" si="16"/>
        <v>0.76222856788153592</v>
      </c>
      <c r="X189" s="84">
        <f t="shared" si="17"/>
        <v>75.099999999999994</v>
      </c>
    </row>
    <row r="190" spans="1:24" x14ac:dyDescent="0.25">
      <c r="A190" s="79">
        <v>75.2</v>
      </c>
      <c r="B190" s="80">
        <f t="shared" si="13"/>
        <v>23.42724522917149</v>
      </c>
      <c r="C190" s="54">
        <f t="shared" si="12"/>
        <v>-0.7678809243638689</v>
      </c>
      <c r="D190" s="81">
        <f t="shared" si="14"/>
        <v>0.51055912524193414</v>
      </c>
      <c r="E190" s="94"/>
      <c r="V190" s="44">
        <f t="shared" si="15"/>
        <v>0.26067062036780897</v>
      </c>
      <c r="W190" s="83">
        <f t="shared" si="16"/>
        <v>0.7678809243638689</v>
      </c>
      <c r="X190" s="84">
        <f t="shared" si="17"/>
        <v>75.2</v>
      </c>
    </row>
    <row r="191" spans="1:24" x14ac:dyDescent="0.25">
      <c r="A191" s="79">
        <v>75.3</v>
      </c>
      <c r="B191" s="80">
        <f t="shared" si="13"/>
        <v>23.421644495722862</v>
      </c>
      <c r="C191" s="54">
        <f t="shared" si="12"/>
        <v>-0.77348165781249634</v>
      </c>
      <c r="D191" s="81">
        <f t="shared" si="14"/>
        <v>0.51360003838811175</v>
      </c>
      <c r="E191" s="94"/>
      <c r="V191" s="44">
        <f t="shared" si="15"/>
        <v>0.26378499943226985</v>
      </c>
      <c r="W191" s="83">
        <f t="shared" si="16"/>
        <v>0.77348165781249634</v>
      </c>
      <c r="X191" s="84">
        <f t="shared" si="17"/>
        <v>75.3</v>
      </c>
    </row>
    <row r="192" spans="1:24" x14ac:dyDescent="0.25">
      <c r="A192" s="79">
        <v>75.400000000000006</v>
      </c>
      <c r="B192" s="80">
        <f t="shared" si="13"/>
        <v>23.416095174269234</v>
      </c>
      <c r="C192" s="54">
        <f t="shared" si="12"/>
        <v>-0.77903097926612475</v>
      </c>
      <c r="D192" s="81">
        <f t="shared" si="14"/>
        <v>0.51659879261679353</v>
      </c>
      <c r="E192" s="94"/>
      <c r="V192" s="44">
        <f t="shared" si="15"/>
        <v>0.26687431253312888</v>
      </c>
      <c r="W192" s="83">
        <f t="shared" si="16"/>
        <v>0.77903097926612475</v>
      </c>
      <c r="X192" s="84">
        <f t="shared" si="17"/>
        <v>75.400000000000006</v>
      </c>
    </row>
    <row r="193" spans="1:24" x14ac:dyDescent="0.25">
      <c r="A193" s="79">
        <v>75.5</v>
      </c>
      <c r="B193" s="80">
        <f t="shared" si="13"/>
        <v>23.410597054953342</v>
      </c>
      <c r="C193" s="54">
        <f t="shared" si="12"/>
        <v>-0.78452909858201636</v>
      </c>
      <c r="D193" s="81">
        <f t="shared" si="14"/>
        <v>0.51955569442517635</v>
      </c>
      <c r="E193" s="94"/>
      <c r="V193" s="44">
        <f t="shared" si="15"/>
        <v>0.26993811960962721</v>
      </c>
      <c r="W193" s="83">
        <f t="shared" si="16"/>
        <v>0.78452909858201636</v>
      </c>
      <c r="X193" s="84">
        <f t="shared" si="17"/>
        <v>75.5</v>
      </c>
    </row>
    <row r="194" spans="1:24" x14ac:dyDescent="0.25">
      <c r="A194" s="79">
        <v>75.599999999999994</v>
      </c>
      <c r="B194" s="80">
        <f t="shared" si="13"/>
        <v>23.405149929091099</v>
      </c>
      <c r="C194" s="54">
        <f t="shared" si="12"/>
        <v>-0.78997622444425986</v>
      </c>
      <c r="D194" s="81">
        <f t="shared" si="14"/>
        <v>0.52247104791287036</v>
      </c>
      <c r="E194" s="94"/>
      <c r="V194" s="44">
        <f t="shared" si="15"/>
        <v>0.27297599590717286</v>
      </c>
      <c r="W194" s="83">
        <f t="shared" si="16"/>
        <v>0.78997622444425986</v>
      </c>
      <c r="X194" s="84">
        <f t="shared" si="17"/>
        <v>75.599999999999994</v>
      </c>
    </row>
    <row r="195" spans="1:24" x14ac:dyDescent="0.25">
      <c r="A195" s="79">
        <v>75.7</v>
      </c>
      <c r="B195" s="80">
        <f t="shared" si="13"/>
        <v>23.399753589163304</v>
      </c>
      <c r="C195" s="54">
        <f t="shared" si="12"/>
        <v>-0.79537256437205528</v>
      </c>
      <c r="D195" s="81">
        <f t="shared" si="14"/>
        <v>0.52534515480320687</v>
      </c>
      <c r="E195" s="94"/>
      <c r="V195" s="44">
        <f t="shared" si="15"/>
        <v>0.2759875316752054</v>
      </c>
      <c r="W195" s="83">
        <f t="shared" si="16"/>
        <v>0.79537256437205528</v>
      </c>
      <c r="X195" s="84">
        <f t="shared" si="17"/>
        <v>75.7</v>
      </c>
    </row>
    <row r="196" spans="1:24" x14ac:dyDescent="0.25">
      <c r="A196" s="79">
        <v>75.8</v>
      </c>
      <c r="B196" s="80">
        <f t="shared" si="13"/>
        <v>23.394407828807513</v>
      </c>
      <c r="C196" s="54">
        <f t="shared" si="12"/>
        <v>-0.80071832472784621</v>
      </c>
      <c r="D196" s="81">
        <f t="shared" si="14"/>
        <v>0.52817831446427854</v>
      </c>
      <c r="E196" s="94"/>
      <c r="V196" s="44">
        <f t="shared" si="15"/>
        <v>0.27897233187032633</v>
      </c>
      <c r="W196" s="83">
        <f t="shared" si="16"/>
        <v>0.80071832472784621</v>
      </c>
      <c r="X196" s="84">
        <f t="shared" si="17"/>
        <v>75.8</v>
      </c>
    </row>
    <row r="197" spans="1:24" x14ac:dyDescent="0.25">
      <c r="A197" s="79">
        <v>75.900000000000006</v>
      </c>
      <c r="B197" s="80">
        <f t="shared" si="13"/>
        <v>23.389112442809875</v>
      </c>
      <c r="C197" s="54">
        <f t="shared" si="12"/>
        <v>-0.80601371072548389</v>
      </c>
      <c r="D197" s="81">
        <f t="shared" si="14"/>
        <v>0.53097082392983119</v>
      </c>
      <c r="E197" s="94"/>
      <c r="V197" s="44">
        <f t="shared" si="15"/>
        <v>0.28193001586472377</v>
      </c>
      <c r="W197" s="83">
        <f t="shared" si="16"/>
        <v>0.80601371072548389</v>
      </c>
      <c r="X197" s="84">
        <f t="shared" si="17"/>
        <v>75.900000000000006</v>
      </c>
    </row>
    <row r="198" spans="1:24" x14ac:dyDescent="0.25">
      <c r="A198" s="79">
        <v>76</v>
      </c>
      <c r="B198" s="80">
        <f t="shared" si="13"/>
        <v>23.383867227097191</v>
      </c>
      <c r="C198" s="54">
        <f t="shared" si="12"/>
        <v>-0.81125892643816755</v>
      </c>
      <c r="D198" s="81">
        <f t="shared" si="14"/>
        <v>0.53372297791984702</v>
      </c>
      <c r="E198" s="94"/>
      <c r="V198" s="44">
        <f t="shared" si="15"/>
        <v>0.2848602171596295</v>
      </c>
      <c r="W198" s="83">
        <f t="shared" si="16"/>
        <v>0.81125892643816755</v>
      </c>
      <c r="X198" s="84">
        <f t="shared" si="17"/>
        <v>76</v>
      </c>
    </row>
    <row r="199" spans="1:24" x14ac:dyDescent="0.25">
      <c r="A199" s="79">
        <v>76.099999999999994</v>
      </c>
      <c r="B199" s="80">
        <f t="shared" si="13"/>
        <v>23.378671978728871</v>
      </c>
      <c r="C199" s="54">
        <f t="shared" si="12"/>
        <v>-0.81645417480648774</v>
      </c>
      <c r="D199" s="81">
        <f t="shared" si="14"/>
        <v>0.5364350688610301</v>
      </c>
      <c r="E199" s="94"/>
      <c r="V199" s="44">
        <f t="shared" si="15"/>
        <v>0.2877625831039381</v>
      </c>
      <c r="W199" s="83">
        <f t="shared" si="16"/>
        <v>0.81645417480648774</v>
      </c>
      <c r="X199" s="84">
        <f t="shared" si="17"/>
        <v>76.099999999999994</v>
      </c>
    </row>
    <row r="200" spans="1:24" x14ac:dyDescent="0.25">
      <c r="A200" s="79">
        <v>76.2</v>
      </c>
      <c r="B200" s="80">
        <f t="shared" si="13"/>
        <v>23.373526495889084</v>
      </c>
      <c r="C200" s="54">
        <f t="shared" ref="C200:C263" si="18">B200-$B$3</f>
        <v>-0.8215996576462743</v>
      </c>
      <c r="D200" s="81">
        <f t="shared" si="14"/>
        <v>0.5391073869070041</v>
      </c>
      <c r="E200" s="94"/>
      <c r="V200" s="44">
        <f t="shared" si="15"/>
        <v>0.29063677461769821</v>
      </c>
      <c r="W200" s="83">
        <f t="shared" si="16"/>
        <v>0.8215996576462743</v>
      </c>
      <c r="X200" s="84">
        <f t="shared" si="17"/>
        <v>76.2</v>
      </c>
    </row>
    <row r="201" spans="1:24" x14ac:dyDescent="0.25">
      <c r="A201" s="79">
        <v>76.3</v>
      </c>
      <c r="B201" s="80">
        <f t="shared" ref="B201:B264" si="19">DEGREES(ASIN((A201^2+$A$3^2-$C$5^2)/(2*A201*$A$3)))</f>
        <v>23.368430577878918</v>
      </c>
      <c r="C201" s="54">
        <f t="shared" si="18"/>
        <v>-0.8266955756564407</v>
      </c>
      <c r="D201" s="81">
        <f t="shared" ref="D201:D264" si="20">ABS(50*C201)/A201</f>
        <v>0.54174021995834909</v>
      </c>
      <c r="E201" s="94"/>
      <c r="V201" s="44">
        <f t="shared" ref="V201:V264" si="21">D201^2</f>
        <v>0.29348246592052046</v>
      </c>
      <c r="W201" s="83">
        <f t="shared" ref="W201:W264" si="22">-C201</f>
        <v>0.8266955756564407</v>
      </c>
      <c r="X201" s="84">
        <f t="shared" ref="X201:X264" si="23">A201</f>
        <v>76.3</v>
      </c>
    </row>
    <row r="202" spans="1:24" x14ac:dyDescent="0.25">
      <c r="A202" s="79">
        <v>76.400000000000006</v>
      </c>
      <c r="B202" s="80">
        <f t="shared" si="19"/>
        <v>23.363384025108587</v>
      </c>
      <c r="C202" s="54">
        <f t="shared" si="18"/>
        <v>-0.83174212842677164</v>
      </c>
      <c r="D202" s="81">
        <f t="shared" si="20"/>
        <v>0.54433385368244214</v>
      </c>
      <c r="E202" s="94"/>
      <c r="V202" s="44">
        <f t="shared" si="21"/>
        <v>0.29629934426477833</v>
      </c>
      <c r="W202" s="83">
        <f t="shared" si="22"/>
        <v>0.83174212842677164</v>
      </c>
      <c r="X202" s="84">
        <f t="shared" si="23"/>
        <v>76.400000000000006</v>
      </c>
    </row>
    <row r="203" spans="1:24" x14ac:dyDescent="0.25">
      <c r="A203" s="79">
        <v>76.5</v>
      </c>
      <c r="B203" s="80">
        <f t="shared" si="19"/>
        <v>23.358386639089801</v>
      </c>
      <c r="C203" s="54">
        <f t="shared" si="18"/>
        <v>-0.83673951444555783</v>
      </c>
      <c r="D203" s="81">
        <f t="shared" si="20"/>
        <v>0.54688857153304438</v>
      </c>
      <c r="E203" s="94"/>
      <c r="V203" s="44">
        <f t="shared" si="21"/>
        <v>0.29908710967345381</v>
      </c>
      <c r="W203" s="83">
        <f t="shared" si="22"/>
        <v>0.83673951444555783</v>
      </c>
      <c r="X203" s="84">
        <f t="shared" si="23"/>
        <v>76.5</v>
      </c>
    </row>
    <row r="204" spans="1:24" x14ac:dyDescent="0.25">
      <c r="A204" s="79">
        <v>76.599999999999994</v>
      </c>
      <c r="B204" s="80">
        <f t="shared" si="19"/>
        <v>23.353438222428061</v>
      </c>
      <c r="C204" s="54">
        <f t="shared" si="18"/>
        <v>-0.84168793110729823</v>
      </c>
      <c r="D204" s="81">
        <f t="shared" si="20"/>
        <v>0.54940465476977696</v>
      </c>
      <c r="E204" s="94"/>
      <c r="V204" s="44">
        <f t="shared" si="21"/>
        <v>0.30184547468269779</v>
      </c>
      <c r="W204" s="83">
        <f t="shared" si="22"/>
        <v>0.84168793110729823</v>
      </c>
      <c r="X204" s="84">
        <f t="shared" si="23"/>
        <v>76.599999999999994</v>
      </c>
    </row>
    <row r="205" spans="1:24" x14ac:dyDescent="0.25">
      <c r="A205" s="79">
        <v>76.7</v>
      </c>
      <c r="B205" s="80">
        <f t="shared" si="19"/>
        <v>23.348538578815138</v>
      </c>
      <c r="C205" s="54">
        <f t="shared" si="18"/>
        <v>-0.84658757472022117</v>
      </c>
      <c r="D205" s="81">
        <f t="shared" si="20"/>
        <v>0.55188238247732802</v>
      </c>
      <c r="E205" s="94"/>
      <c r="V205" s="44">
        <f t="shared" si="21"/>
        <v>0.3045741640888518</v>
      </c>
      <c r="W205" s="83">
        <f t="shared" si="22"/>
        <v>0.84658757472022117</v>
      </c>
      <c r="X205" s="84">
        <f t="shared" si="23"/>
        <v>76.7</v>
      </c>
    </row>
    <row r="206" spans="1:24" x14ac:dyDescent="0.25">
      <c r="A206" s="79">
        <v>76.8</v>
      </c>
      <c r="B206" s="80">
        <f t="shared" si="19"/>
        <v>23.343687513021532</v>
      </c>
      <c r="C206" s="54">
        <f t="shared" si="18"/>
        <v>-0.85143864051382678</v>
      </c>
      <c r="D206" s="81">
        <f t="shared" si="20"/>
        <v>0.55432203158452265</v>
      </c>
      <c r="E206" s="94"/>
      <c r="V206" s="44">
        <f t="shared" si="21"/>
        <v>0.30727291469999252</v>
      </c>
      <c r="W206" s="83">
        <f t="shared" si="22"/>
        <v>0.85143864051382678</v>
      </c>
      <c r="X206" s="84">
        <f t="shared" si="23"/>
        <v>76.8</v>
      </c>
    </row>
    <row r="207" spans="1:24" x14ac:dyDescent="0.25">
      <c r="A207" s="79">
        <v>76.900000000000006</v>
      </c>
      <c r="B207" s="80">
        <f t="shared" si="19"/>
        <v>23.338884830889064</v>
      </c>
      <c r="C207" s="54">
        <f t="shared" si="18"/>
        <v>-0.85624132264629438</v>
      </c>
      <c r="D207" s="81">
        <f t="shared" si="20"/>
        <v>0.55672387688315628</v>
      </c>
      <c r="E207" s="94"/>
      <c r="V207" s="44">
        <f t="shared" si="21"/>
        <v>0.30994147509181175</v>
      </c>
      <c r="W207" s="83">
        <f t="shared" si="22"/>
        <v>0.85624132264629438</v>
      </c>
      <c r="X207" s="84">
        <f t="shared" si="23"/>
        <v>76.900000000000006</v>
      </c>
    </row>
    <row r="208" spans="1:24" x14ac:dyDescent="0.25">
      <c r="A208" s="79">
        <v>77</v>
      </c>
      <c r="B208" s="80">
        <f t="shared" si="19"/>
        <v>23.334130339323469</v>
      </c>
      <c r="C208" s="54">
        <f t="shared" si="18"/>
        <v>-0.86099581421188986</v>
      </c>
      <c r="D208" s="81">
        <f t="shared" si="20"/>
        <v>0.55908819104668173</v>
      </c>
      <c r="E208" s="94"/>
      <c r="V208" s="44">
        <f t="shared" si="21"/>
        <v>0.3125796053678509</v>
      </c>
      <c r="W208" s="83">
        <f t="shared" si="22"/>
        <v>0.86099581421188986</v>
      </c>
      <c r="X208" s="84">
        <f t="shared" si="23"/>
        <v>77</v>
      </c>
    </row>
    <row r="209" spans="1:24" x14ac:dyDescent="0.25">
      <c r="A209" s="79">
        <v>77.099999999999994</v>
      </c>
      <c r="B209" s="80">
        <f t="shared" si="19"/>
        <v>23.329423846287074</v>
      </c>
      <c r="C209" s="54">
        <f t="shared" si="18"/>
        <v>-0.86570230724828434</v>
      </c>
      <c r="D209" s="81">
        <f t="shared" si="20"/>
        <v>0.56141524464869286</v>
      </c>
      <c r="E209" s="94"/>
      <c r="V209" s="44">
        <f t="shared" si="21"/>
        <v>0.31518707692395165</v>
      </c>
      <c r="W209" s="83">
        <f t="shared" si="22"/>
        <v>0.86570230724828434</v>
      </c>
      <c r="X209" s="84">
        <f t="shared" si="23"/>
        <v>77.099999999999994</v>
      </c>
    </row>
    <row r="210" spans="1:24" x14ac:dyDescent="0.25">
      <c r="A210" s="79">
        <v>77.2</v>
      </c>
      <c r="B210" s="80">
        <f t="shared" si="19"/>
        <v>23.324765160791575</v>
      </c>
      <c r="C210" s="54">
        <f t="shared" si="18"/>
        <v>-0.87036099274378387</v>
      </c>
      <c r="D210" s="81">
        <f t="shared" si="20"/>
        <v>0.56370530618120718</v>
      </c>
      <c r="E210" s="94"/>
      <c r="V210" s="44">
        <f t="shared" si="21"/>
        <v>0.31776367221684854</v>
      </c>
      <c r="W210" s="83">
        <f t="shared" si="22"/>
        <v>0.87036099274378387</v>
      </c>
      <c r="X210" s="84">
        <f t="shared" si="23"/>
        <v>77.2</v>
      </c>
    </row>
    <row r="211" spans="1:24" x14ac:dyDescent="0.25">
      <c r="A211" s="79">
        <v>77.3</v>
      </c>
      <c r="B211" s="80">
        <f t="shared" si="19"/>
        <v>23.320154092890832</v>
      </c>
      <c r="C211" s="54">
        <f t="shared" si="18"/>
        <v>-0.87497206064452726</v>
      </c>
      <c r="D211" s="81">
        <f t="shared" si="20"/>
        <v>0.56595864207278612</v>
      </c>
      <c r="E211" s="94"/>
      <c r="V211" s="44">
        <f t="shared" si="21"/>
        <v>0.32030918453687202</v>
      </c>
      <c r="W211" s="83">
        <f t="shared" si="22"/>
        <v>0.87497206064452726</v>
      </c>
      <c r="X211" s="84">
        <f t="shared" si="23"/>
        <v>77.3</v>
      </c>
    </row>
    <row r="212" spans="1:24" x14ac:dyDescent="0.25">
      <c r="A212" s="79">
        <v>77.400000000000006</v>
      </c>
      <c r="B212" s="80">
        <f t="shared" si="19"/>
        <v>23.31559045367365</v>
      </c>
      <c r="C212" s="54">
        <f t="shared" si="18"/>
        <v>-0.87953569986170876</v>
      </c>
      <c r="D212" s="81">
        <f t="shared" si="20"/>
        <v>0.56817551670653021</v>
      </c>
      <c r="E212" s="94"/>
      <c r="V212" s="44">
        <f t="shared" si="21"/>
        <v>0.32282341778473261</v>
      </c>
      <c r="W212" s="83">
        <f t="shared" si="22"/>
        <v>0.87953569986170876</v>
      </c>
      <c r="X212" s="84">
        <f t="shared" si="23"/>
        <v>77.400000000000006</v>
      </c>
    </row>
    <row r="213" spans="1:24" x14ac:dyDescent="0.25">
      <c r="A213" s="79">
        <v>77.5</v>
      </c>
      <c r="B213" s="80">
        <f t="shared" si="19"/>
        <v>23.311074055256814</v>
      </c>
      <c r="C213" s="54">
        <f t="shared" si="18"/>
        <v>-0.88405209827854492</v>
      </c>
      <c r="D213" s="81">
        <f t="shared" si="20"/>
        <v>0.57035619243777091</v>
      </c>
      <c r="E213" s="94"/>
      <c r="V213" s="44">
        <f t="shared" si="21"/>
        <v>0.32530618625211155</v>
      </c>
      <c r="W213" s="83">
        <f t="shared" si="22"/>
        <v>0.88405209827854492</v>
      </c>
      <c r="X213" s="84">
        <f t="shared" si="23"/>
        <v>77.5</v>
      </c>
    </row>
    <row r="214" spans="1:24" x14ac:dyDescent="0.25">
      <c r="A214" s="79">
        <v>77.599999999999994</v>
      </c>
      <c r="B214" s="80">
        <f t="shared" si="19"/>
        <v>23.306604710778029</v>
      </c>
      <c r="C214" s="54">
        <f t="shared" si="18"/>
        <v>-0.88852144275733025</v>
      </c>
      <c r="D214" s="81">
        <f t="shared" si="20"/>
        <v>0.57250092961168186</v>
      </c>
      <c r="E214" s="94"/>
      <c r="V214" s="44">
        <f t="shared" si="21"/>
        <v>0.3277573144062399</v>
      </c>
      <c r="W214" s="83">
        <f t="shared" si="22"/>
        <v>0.88852144275733025</v>
      </c>
      <c r="X214" s="84">
        <f t="shared" si="23"/>
        <v>77.599999999999994</v>
      </c>
    </row>
    <row r="215" spans="1:24" x14ac:dyDescent="0.25">
      <c r="A215" s="79">
        <v>77.7</v>
      </c>
      <c r="B215" s="80">
        <f t="shared" si="19"/>
        <v>23.302182234388905</v>
      </c>
      <c r="C215" s="54">
        <f t="shared" si="18"/>
        <v>-0.89294391914645388</v>
      </c>
      <c r="D215" s="81">
        <f t="shared" si="20"/>
        <v>0.57460998658072959</v>
      </c>
      <c r="E215" s="94"/>
      <c r="V215" s="44">
        <f t="shared" si="21"/>
        <v>0.33017663667830627</v>
      </c>
      <c r="W215" s="83">
        <f t="shared" si="22"/>
        <v>0.89294391914645388</v>
      </c>
      <c r="X215" s="84">
        <f t="shared" si="23"/>
        <v>77.7</v>
      </c>
    </row>
    <row r="216" spans="1:24" x14ac:dyDescent="0.25">
      <c r="A216" s="79">
        <v>77.8</v>
      </c>
      <c r="B216" s="80">
        <f t="shared" si="19"/>
        <v>23.297806441248142</v>
      </c>
      <c r="C216" s="54">
        <f t="shared" si="18"/>
        <v>-0.89731971228721719</v>
      </c>
      <c r="D216" s="81">
        <f t="shared" si="20"/>
        <v>0.576683619721862</v>
      </c>
      <c r="E216" s="94"/>
      <c r="V216" s="44">
        <f t="shared" si="21"/>
        <v>0.33256399725550911</v>
      </c>
      <c r="W216" s="83">
        <f t="shared" si="22"/>
        <v>0.89731971228721719</v>
      </c>
      <c r="X216" s="84">
        <f t="shared" si="23"/>
        <v>77.8</v>
      </c>
    </row>
    <row r="217" spans="1:24" x14ac:dyDescent="0.25">
      <c r="A217" s="79">
        <v>77.900000000000006</v>
      </c>
      <c r="B217" s="80">
        <f t="shared" si="19"/>
        <v>23.293477147514622</v>
      </c>
      <c r="C217" s="54">
        <f t="shared" si="18"/>
        <v>-0.90164900602073672</v>
      </c>
      <c r="D217" s="81">
        <f t="shared" si="20"/>
        <v>0.57872208345361786</v>
      </c>
      <c r="E217" s="94"/>
      <c r="V217" s="44">
        <f t="shared" si="21"/>
        <v>0.33491924987689625</v>
      </c>
      <c r="W217" s="83">
        <f t="shared" si="22"/>
        <v>0.90164900602073672</v>
      </c>
      <c r="X217" s="84">
        <f t="shared" si="23"/>
        <v>77.900000000000006</v>
      </c>
    </row>
    <row r="218" spans="1:24" x14ac:dyDescent="0.25">
      <c r="A218" s="79">
        <v>78</v>
      </c>
      <c r="B218" s="80">
        <f t="shared" si="19"/>
        <v>23.289194170340608</v>
      </c>
      <c r="C218" s="54">
        <f t="shared" si="18"/>
        <v>-0.90593198319475121</v>
      </c>
      <c r="D218" s="81">
        <f t="shared" si="20"/>
        <v>0.58072563025304569</v>
      </c>
      <c r="E218" s="94"/>
      <c r="V218" s="44">
        <f t="shared" si="21"/>
        <v>0.33724225763279714</v>
      </c>
      <c r="W218" s="83">
        <f t="shared" si="22"/>
        <v>0.90593198319475121</v>
      </c>
      <c r="X218" s="84">
        <f t="shared" si="23"/>
        <v>78</v>
      </c>
    </row>
    <row r="219" spans="1:24" x14ac:dyDescent="0.25">
      <c r="A219" s="79">
        <v>78.099999999999994</v>
      </c>
      <c r="B219" s="80">
        <f t="shared" si="19"/>
        <v>23.284957327865076</v>
      </c>
      <c r="C219" s="54">
        <f t="shared" si="18"/>
        <v>-0.9101688256702829</v>
      </c>
      <c r="D219" s="81">
        <f t="shared" si="20"/>
        <v>0.5826945106723963</v>
      </c>
      <c r="E219" s="94"/>
      <c r="V219" s="44">
        <f t="shared" si="21"/>
        <v>0.33953289276774334</v>
      </c>
      <c r="W219" s="83">
        <f t="shared" si="22"/>
        <v>0.9101688256702829</v>
      </c>
      <c r="X219" s="84">
        <f t="shared" si="23"/>
        <v>78.099999999999994</v>
      </c>
    </row>
    <row r="220" spans="1:24" x14ac:dyDescent="0.25">
      <c r="A220" s="79">
        <v>78.2</v>
      </c>
      <c r="B220" s="80">
        <f t="shared" si="19"/>
        <v>23.280766439206943</v>
      </c>
      <c r="C220" s="54">
        <f t="shared" si="18"/>
        <v>-0.91435971432841612</v>
      </c>
      <c r="D220" s="81">
        <f t="shared" si="20"/>
        <v>0.5846289733557648</v>
      </c>
      <c r="E220" s="94"/>
      <c r="V220" s="44">
        <f t="shared" si="21"/>
        <v>0.34179103648701553</v>
      </c>
      <c r="W220" s="83">
        <f t="shared" si="22"/>
        <v>0.91435971432841612</v>
      </c>
      <c r="X220" s="84">
        <f t="shared" si="23"/>
        <v>78.2</v>
      </c>
    </row>
    <row r="221" spans="1:24" x14ac:dyDescent="0.25">
      <c r="A221" s="79">
        <v>78.3</v>
      </c>
      <c r="B221" s="80">
        <f t="shared" si="19"/>
        <v>23.276621324458553</v>
      </c>
      <c r="C221" s="54">
        <f t="shared" si="18"/>
        <v>-0.91850482907680586</v>
      </c>
      <c r="D221" s="81">
        <f t="shared" si="20"/>
        <v>0.58652926505543157</v>
      </c>
      <c r="E221" s="94"/>
      <c r="V221" s="44">
        <f t="shared" si="21"/>
        <v>0.34401657876646469</v>
      </c>
      <c r="W221" s="83">
        <f t="shared" si="22"/>
        <v>0.91850482907680586</v>
      </c>
      <c r="X221" s="84">
        <f t="shared" si="23"/>
        <v>78.3</v>
      </c>
    </row>
    <row r="222" spans="1:24" x14ac:dyDescent="0.25">
      <c r="A222" s="79">
        <v>78.400000000000006</v>
      </c>
      <c r="B222" s="80">
        <f t="shared" si="19"/>
        <v>23.272521804678973</v>
      </c>
      <c r="C222" s="54">
        <f t="shared" si="18"/>
        <v>-0.92260434885638531</v>
      </c>
      <c r="D222" s="81">
        <f t="shared" si="20"/>
        <v>0.58839563064820488</v>
      </c>
      <c r="E222" s="94"/>
      <c r="V222" s="44">
        <f t="shared" si="21"/>
        <v>0.34620941816589873</v>
      </c>
      <c r="W222" s="83">
        <f t="shared" si="22"/>
        <v>0.92260434885638531</v>
      </c>
      <c r="X222" s="84">
        <f t="shared" si="23"/>
        <v>78.400000000000006</v>
      </c>
    </row>
    <row r="223" spans="1:24" x14ac:dyDescent="0.25">
      <c r="A223" s="79">
        <v>78.5</v>
      </c>
      <c r="B223" s="80">
        <f t="shared" si="19"/>
        <v>23.268467701887602</v>
      </c>
      <c r="C223" s="54">
        <f t="shared" si="18"/>
        <v>-0.92665845164775718</v>
      </c>
      <c r="D223" s="81">
        <f t="shared" si="20"/>
        <v>0.59022831315143764</v>
      </c>
      <c r="E223" s="94"/>
      <c r="V223" s="44">
        <f t="shared" si="21"/>
        <v>0.34836946164559152</v>
      </c>
      <c r="W223" s="83">
        <f t="shared" si="22"/>
        <v>0.92665845164775718</v>
      </c>
      <c r="X223" s="84">
        <f t="shared" si="23"/>
        <v>78.5</v>
      </c>
    </row>
    <row r="224" spans="1:24" x14ac:dyDescent="0.25">
      <c r="A224" s="79">
        <v>78.599999999999994</v>
      </c>
      <c r="B224" s="80">
        <f t="shared" si="19"/>
        <v>23.264458839057625</v>
      </c>
      <c r="C224" s="54">
        <f t="shared" si="18"/>
        <v>-0.93066731447773421</v>
      </c>
      <c r="D224" s="81">
        <f t="shared" si="20"/>
        <v>0.59202755373901672</v>
      </c>
      <c r="E224" s="94"/>
      <c r="V224" s="44">
        <f t="shared" si="21"/>
        <v>0.35049662438620433</v>
      </c>
      <c r="W224" s="83">
        <f t="shared" si="22"/>
        <v>0.93066731447773421</v>
      </c>
      <c r="X224" s="84">
        <f t="shared" si="23"/>
        <v>78.599999999999994</v>
      </c>
    </row>
    <row r="225" spans="1:24" x14ac:dyDescent="0.25">
      <c r="A225" s="79">
        <v>78.7</v>
      </c>
      <c r="B225" s="80">
        <f t="shared" si="19"/>
        <v>23.260495040109628</v>
      </c>
      <c r="C225" s="54">
        <f t="shared" si="18"/>
        <v>-0.93463111342573058</v>
      </c>
      <c r="D225" s="81">
        <f t="shared" si="20"/>
        <v>0.59379359175713509</v>
      </c>
      <c r="E225" s="94"/>
      <c r="V225" s="44">
        <f t="shared" si="21"/>
        <v>0.35259082961183918</v>
      </c>
      <c r="W225" s="83">
        <f t="shared" si="22"/>
        <v>0.93463111342573058</v>
      </c>
      <c r="X225" s="84">
        <f t="shared" si="23"/>
        <v>78.7</v>
      </c>
    </row>
    <row r="226" spans="1:24" x14ac:dyDescent="0.25">
      <c r="A226" s="79">
        <v>78.8</v>
      </c>
      <c r="B226" s="80">
        <f t="shared" si="19"/>
        <v>23.256576129905252</v>
      </c>
      <c r="C226" s="54">
        <f t="shared" si="18"/>
        <v>-0.93855002363010698</v>
      </c>
      <c r="D226" s="81">
        <f t="shared" si="20"/>
        <v>0.59552666473991567</v>
      </c>
      <c r="E226" s="94"/>
      <c r="V226" s="44">
        <f t="shared" si="21"/>
        <v>0.35465200841624789</v>
      </c>
      <c r="W226" s="83">
        <f t="shared" si="22"/>
        <v>0.93855002363010698</v>
      </c>
      <c r="X226" s="84">
        <f t="shared" si="23"/>
        <v>78.8</v>
      </c>
    </row>
    <row r="227" spans="1:24" x14ac:dyDescent="0.25">
      <c r="A227" s="79">
        <v>78.900000000000006</v>
      </c>
      <c r="B227" s="80">
        <f t="shared" si="19"/>
        <v>23.252701934240836</v>
      </c>
      <c r="C227" s="54">
        <f t="shared" si="18"/>
        <v>-0.94242421929452291</v>
      </c>
      <c r="D227" s="81">
        <f t="shared" si="20"/>
        <v>0.59722700842491938</v>
      </c>
      <c r="E227" s="94"/>
      <c r="V227" s="44">
        <f t="shared" si="21"/>
        <v>0.35668009959217872</v>
      </c>
      <c r="W227" s="83">
        <f t="shared" si="22"/>
        <v>0.94242421929452291</v>
      </c>
      <c r="X227" s="84">
        <f t="shared" si="23"/>
        <v>78.900000000000006</v>
      </c>
    </row>
    <row r="228" spans="1:24" x14ac:dyDescent="0.25">
      <c r="A228" s="79">
        <v>79</v>
      </c>
      <c r="B228" s="80">
        <f t="shared" si="19"/>
        <v>23.248872279841251</v>
      </c>
      <c r="C228" s="54">
        <f t="shared" si="18"/>
        <v>-0.94625387369410774</v>
      </c>
      <c r="D228" s="81">
        <f t="shared" si="20"/>
        <v>0.59889485676842258</v>
      </c>
      <c r="E228" s="94"/>
      <c r="V228" s="44">
        <f t="shared" si="21"/>
        <v>0.3586750494636694</v>
      </c>
      <c r="W228" s="83">
        <f t="shared" si="22"/>
        <v>0.94625387369410774</v>
      </c>
      <c r="X228" s="84">
        <f t="shared" si="23"/>
        <v>79</v>
      </c>
    </row>
    <row r="229" spans="1:24" x14ac:dyDescent="0.25">
      <c r="A229" s="79">
        <v>79.099999999999994</v>
      </c>
      <c r="B229" s="80">
        <f t="shared" si="19"/>
        <v>23.245086994353585</v>
      </c>
      <c r="C229" s="54">
        <f t="shared" si="18"/>
        <v>-0.95003915918177384</v>
      </c>
      <c r="D229" s="81">
        <f t="shared" si="20"/>
        <v>0.60053044196066618</v>
      </c>
      <c r="E229" s="94"/>
      <c r="V229" s="44">
        <f t="shared" si="21"/>
        <v>0.36063681172147305</v>
      </c>
      <c r="W229" s="83">
        <f t="shared" si="22"/>
        <v>0.95003915918177384</v>
      </c>
      <c r="X229" s="84">
        <f t="shared" si="23"/>
        <v>79.099999999999994</v>
      </c>
    </row>
    <row r="230" spans="1:24" x14ac:dyDescent="0.25">
      <c r="A230" s="79">
        <v>79.2</v>
      </c>
      <c r="B230" s="80">
        <f t="shared" si="19"/>
        <v>23.241345906341078</v>
      </c>
      <c r="C230" s="54">
        <f t="shared" si="18"/>
        <v>-0.95378024719428112</v>
      </c>
      <c r="D230" s="81">
        <f t="shared" si="20"/>
        <v>0.60213399444083404</v>
      </c>
      <c r="E230" s="94"/>
      <c r="V230" s="44">
        <f t="shared" si="21"/>
        <v>0.36256534726127437</v>
      </c>
      <c r="W230" s="83">
        <f t="shared" si="22"/>
        <v>0.95378024719428112</v>
      </c>
      <c r="X230" s="84">
        <f t="shared" si="23"/>
        <v>79.2</v>
      </c>
    </row>
    <row r="231" spans="1:24" x14ac:dyDescent="0.25">
      <c r="A231" s="79">
        <v>79.3</v>
      </c>
      <c r="B231" s="80">
        <f t="shared" si="19"/>
        <v>23.237648845276969</v>
      </c>
      <c r="C231" s="54">
        <f t="shared" si="18"/>
        <v>-0.95747730825839028</v>
      </c>
      <c r="D231" s="81">
        <f t="shared" si="20"/>
        <v>0.60370574291197376</v>
      </c>
      <c r="E231" s="94"/>
      <c r="V231" s="44">
        <f t="shared" si="21"/>
        <v>0.36446062402489815</v>
      </c>
      <c r="W231" s="83">
        <f t="shared" si="22"/>
        <v>0.95747730825839028</v>
      </c>
      <c r="X231" s="84">
        <f t="shared" si="23"/>
        <v>79.3</v>
      </c>
    </row>
    <row r="232" spans="1:24" x14ac:dyDescent="0.25">
      <c r="A232" s="79">
        <v>79.400000000000006</v>
      </c>
      <c r="B232" s="80">
        <f t="shared" si="19"/>
        <v>23.233995641538428</v>
      </c>
      <c r="C232" s="54">
        <f t="shared" si="18"/>
        <v>-0.96113051199693089</v>
      </c>
      <c r="D232" s="81">
        <f t="shared" si="20"/>
        <v>0.60524591435574993</v>
      </c>
      <c r="E232" s="94"/>
      <c r="V232" s="44">
        <f t="shared" si="21"/>
        <v>0.36632261684432776</v>
      </c>
      <c r="W232" s="83">
        <f t="shared" si="22"/>
        <v>0.96113051199693089</v>
      </c>
      <c r="X232" s="84">
        <f t="shared" si="23"/>
        <v>79.400000000000006</v>
      </c>
    </row>
    <row r="233" spans="1:24" x14ac:dyDescent="0.25">
      <c r="A233" s="79">
        <v>79.5</v>
      </c>
      <c r="B233" s="80">
        <f t="shared" si="19"/>
        <v>23.2303861264006</v>
      </c>
      <c r="C233" s="54">
        <f t="shared" si="18"/>
        <v>-0.96474002713475926</v>
      </c>
      <c r="D233" s="81">
        <f t="shared" si="20"/>
        <v>0.60675473404701841</v>
      </c>
      <c r="E233" s="94"/>
      <c r="V233" s="44">
        <f t="shared" si="21"/>
        <v>0.36815130728846801</v>
      </c>
      <c r="W233" s="83">
        <f t="shared" si="22"/>
        <v>0.96474002713475926</v>
      </c>
      <c r="X233" s="84">
        <f t="shared" si="23"/>
        <v>79.5</v>
      </c>
    </row>
    <row r="234" spans="1:24" x14ac:dyDescent="0.25">
      <c r="A234" s="79">
        <v>79.599999999999994</v>
      </c>
      <c r="B234" s="80">
        <f t="shared" si="19"/>
        <v>23.226820132030593</v>
      </c>
      <c r="C234" s="54">
        <f t="shared" si="18"/>
        <v>-0.96830602150476608</v>
      </c>
      <c r="D234" s="81">
        <f t="shared" si="20"/>
        <v>0.60823242556832047</v>
      </c>
      <c r="E234" s="94"/>
      <c r="V234" s="44">
        <f t="shared" si="21"/>
        <v>0.36994668351272247</v>
      </c>
      <c r="W234" s="83">
        <f t="shared" si="22"/>
        <v>0.96830602150476608</v>
      </c>
      <c r="X234" s="84">
        <f t="shared" si="23"/>
        <v>79.599999999999994</v>
      </c>
    </row>
    <row r="235" spans="1:24" x14ac:dyDescent="0.25">
      <c r="A235" s="79">
        <v>79.7</v>
      </c>
      <c r="B235" s="80">
        <f t="shared" si="19"/>
        <v>23.22329749148161</v>
      </c>
      <c r="C235" s="54">
        <f t="shared" si="18"/>
        <v>-0.97182866205374907</v>
      </c>
      <c r="D235" s="81">
        <f t="shared" si="20"/>
        <v>0.60967921082418386</v>
      </c>
      <c r="E235" s="94"/>
      <c r="V235" s="44">
        <f t="shared" si="21"/>
        <v>0.37170874011119964</v>
      </c>
      <c r="W235" s="83">
        <f t="shared" si="22"/>
        <v>0.97182866205374907</v>
      </c>
      <c r="X235" s="84">
        <f t="shared" si="23"/>
        <v>79.7</v>
      </c>
    </row>
    <row r="236" spans="1:24" x14ac:dyDescent="0.25">
      <c r="A236" s="79">
        <v>79.8</v>
      </c>
      <c r="B236" s="80">
        <f t="shared" si="19"/>
        <v>23.219818038687059</v>
      </c>
      <c r="C236" s="54">
        <f t="shared" si="18"/>
        <v>-0.97530811484829982</v>
      </c>
      <c r="D236" s="81">
        <f t="shared" si="20"/>
        <v>0.61109531005532569</v>
      </c>
      <c r="E236" s="94"/>
      <c r="V236" s="44">
        <f t="shared" si="21"/>
        <v>0.37343747797161464</v>
      </c>
      <c r="W236" s="83">
        <f t="shared" si="22"/>
        <v>0.97530811484829982</v>
      </c>
      <c r="X236" s="84">
        <f t="shared" si="23"/>
        <v>79.8</v>
      </c>
    </row>
    <row r="237" spans="1:24" x14ac:dyDescent="0.25">
      <c r="A237" s="79">
        <v>79.900000000000006</v>
      </c>
      <c r="B237" s="80">
        <f t="shared" si="19"/>
        <v>23.216381608454704</v>
      </c>
      <c r="C237" s="54">
        <f t="shared" si="18"/>
        <v>-0.97874454508065512</v>
      </c>
      <c r="D237" s="81">
        <f t="shared" si="20"/>
        <v>0.61248094185272528</v>
      </c>
      <c r="E237" s="94"/>
      <c r="V237" s="44">
        <f t="shared" si="21"/>
        <v>0.37513290413280143</v>
      </c>
      <c r="W237" s="83">
        <f t="shared" si="22"/>
        <v>0.97874454508065512</v>
      </c>
      <c r="X237" s="84">
        <f t="shared" si="23"/>
        <v>79.900000000000006</v>
      </c>
    </row>
    <row r="238" spans="1:24" x14ac:dyDescent="0.25">
      <c r="A238" s="79">
        <v>80</v>
      </c>
      <c r="B238" s="80">
        <f t="shared" si="19"/>
        <v>23.21298803646097</v>
      </c>
      <c r="C238" s="54">
        <f t="shared" si="18"/>
        <v>-0.98213811707438836</v>
      </c>
      <c r="D238" s="81">
        <f t="shared" si="20"/>
        <v>0.61383632317149273</v>
      </c>
      <c r="E238" s="94"/>
      <c r="V238" s="44">
        <f t="shared" si="21"/>
        <v>0.37679503164469724</v>
      </c>
      <c r="W238" s="83">
        <f t="shared" si="22"/>
        <v>0.98213811707438836</v>
      </c>
      <c r="X238" s="84">
        <f t="shared" si="23"/>
        <v>80</v>
      </c>
    </row>
    <row r="239" spans="1:24" x14ac:dyDescent="0.25">
      <c r="A239" s="79">
        <v>80.099999999999994</v>
      </c>
      <c r="B239" s="80">
        <f t="shared" si="19"/>
        <v>23.20963715924518</v>
      </c>
      <c r="C239" s="54">
        <f t="shared" si="18"/>
        <v>-0.98548899429017922</v>
      </c>
      <c r="D239" s="81">
        <f t="shared" si="20"/>
        <v>0.61516166934468119</v>
      </c>
      <c r="E239" s="94"/>
      <c r="V239" s="44">
        <f t="shared" si="21"/>
        <v>0.37842387943093486</v>
      </c>
      <c r="W239" s="83">
        <f t="shared" si="22"/>
        <v>0.98548899429017922</v>
      </c>
      <c r="X239" s="84">
        <f t="shared" si="23"/>
        <v>80.099999999999994</v>
      </c>
    </row>
    <row r="240" spans="1:24" x14ac:dyDescent="0.25">
      <c r="A240" s="79">
        <v>80.2</v>
      </c>
      <c r="B240" s="80">
        <f t="shared" si="19"/>
        <v>23.20632881420384</v>
      </c>
      <c r="C240" s="54">
        <f t="shared" si="18"/>
        <v>-0.98879733933151925</v>
      </c>
      <c r="D240" s="81">
        <f t="shared" si="20"/>
        <v>0.6164571940969571</v>
      </c>
      <c r="E240" s="94"/>
      <c r="V240" s="44">
        <f t="shared" si="21"/>
        <v>0.38001947215389342</v>
      </c>
      <c r="W240" s="83">
        <f t="shared" si="22"/>
        <v>0.98879733933151925</v>
      </c>
      <c r="X240" s="84">
        <f t="shared" si="23"/>
        <v>80.2</v>
      </c>
    </row>
    <row r="241" spans="1:24" x14ac:dyDescent="0.25">
      <c r="A241" s="79">
        <v>80.3</v>
      </c>
      <c r="B241" s="80">
        <f t="shared" si="19"/>
        <v>23.203062839585083</v>
      </c>
      <c r="C241" s="54">
        <f t="shared" si="18"/>
        <v>-0.99206331395027547</v>
      </c>
      <c r="D241" s="81">
        <f t="shared" si="20"/>
        <v>0.61772310955807941</v>
      </c>
      <c r="E241" s="94"/>
      <c r="V241" s="44">
        <f t="shared" si="21"/>
        <v>0.381581840082103</v>
      </c>
      <c r="W241" s="83">
        <f t="shared" si="22"/>
        <v>0.99206331395027547</v>
      </c>
      <c r="X241" s="84">
        <f t="shared" si="23"/>
        <v>80.3</v>
      </c>
    </row>
    <row r="242" spans="1:24" x14ac:dyDescent="0.25">
      <c r="A242" s="79">
        <v>80.400000000000006</v>
      </c>
      <c r="B242" s="80">
        <f t="shared" si="19"/>
        <v>23.199839074483013</v>
      </c>
      <c r="C242" s="54">
        <f t="shared" si="18"/>
        <v>-0.99528707905234626</v>
      </c>
      <c r="D242" s="81">
        <f t="shared" si="20"/>
        <v>0.61895962627633472</v>
      </c>
      <c r="E242" s="94"/>
      <c r="V242" s="44">
        <f t="shared" si="21"/>
        <v>0.38311101896013994</v>
      </c>
      <c r="W242" s="83">
        <f t="shared" si="22"/>
        <v>0.99528707905234626</v>
      </c>
      <c r="X242" s="84">
        <f t="shared" si="23"/>
        <v>80.400000000000006</v>
      </c>
    </row>
    <row r="243" spans="1:24" x14ac:dyDescent="0.25">
      <c r="A243" s="79">
        <v>80.5</v>
      </c>
      <c r="B243" s="80">
        <f t="shared" si="19"/>
        <v>23.196657358832166</v>
      </c>
      <c r="C243" s="54">
        <f t="shared" si="18"/>
        <v>-0.99846879470319294</v>
      </c>
      <c r="D243" s="81">
        <f t="shared" si="20"/>
        <v>0.62016695323179682</v>
      </c>
      <c r="E243" s="94"/>
      <c r="V243" s="44">
        <f t="shared" si="21"/>
        <v>0.38460704988080968</v>
      </c>
      <c r="W243" s="83">
        <f t="shared" si="22"/>
        <v>0.99846879470319294</v>
      </c>
      <c r="X243" s="84">
        <f t="shared" si="23"/>
        <v>80.5</v>
      </c>
    </row>
    <row r="244" spans="1:24" x14ac:dyDescent="0.25">
      <c r="A244" s="79">
        <v>80.599999999999994</v>
      </c>
      <c r="B244" s="80">
        <f t="shared" si="19"/>
        <v>23.193517533402073</v>
      </c>
      <c r="C244" s="54">
        <f t="shared" si="18"/>
        <v>-1.0016086201332861</v>
      </c>
      <c r="D244" s="81">
        <f t="shared" si="20"/>
        <v>0.62134529784943315</v>
      </c>
      <c r="E244" s="94"/>
      <c r="V244" s="44">
        <f t="shared" si="21"/>
        <v>0.38606997915960078</v>
      </c>
      <c r="W244" s="83">
        <f t="shared" si="22"/>
        <v>1.0016086201332861</v>
      </c>
      <c r="X244" s="84">
        <f t="shared" si="23"/>
        <v>80.599999999999994</v>
      </c>
    </row>
    <row r="245" spans="1:24" x14ac:dyDescent="0.25">
      <c r="A245" s="79">
        <v>80.7</v>
      </c>
      <c r="B245" s="80">
        <f t="shared" si="19"/>
        <v>23.190419439791711</v>
      </c>
      <c r="C245" s="54">
        <f t="shared" si="18"/>
        <v>-1.0047067137436478</v>
      </c>
      <c r="D245" s="81">
        <f t="shared" si="20"/>
        <v>0.62249486601217341</v>
      </c>
      <c r="E245" s="94"/>
      <c r="V245" s="44">
        <f t="shared" si="21"/>
        <v>0.38749985821151373</v>
      </c>
      <c r="W245" s="83">
        <f t="shared" si="22"/>
        <v>1.0047067137436478</v>
      </c>
      <c r="X245" s="84">
        <f t="shared" si="23"/>
        <v>80.7</v>
      </c>
    </row>
    <row r="246" spans="1:24" x14ac:dyDescent="0.25">
      <c r="A246" s="79">
        <v>80.8</v>
      </c>
      <c r="B246" s="80">
        <f t="shared" si="19"/>
        <v>23.187362920424199</v>
      </c>
      <c r="C246" s="54">
        <f t="shared" si="18"/>
        <v>-1.0077632331111595</v>
      </c>
      <c r="D246" s="81">
        <f t="shared" si="20"/>
        <v>0.62361586207373731</v>
      </c>
      <c r="E246" s="94"/>
      <c r="V246" s="44">
        <f t="shared" si="21"/>
        <v>0.38889674342997055</v>
      </c>
      <c r="W246" s="83">
        <f t="shared" si="22"/>
        <v>1.0077632331111595</v>
      </c>
      <c r="X246" s="84">
        <f t="shared" si="23"/>
        <v>80.8</v>
      </c>
    </row>
    <row r="247" spans="1:24" x14ac:dyDescent="0.25">
      <c r="A247" s="79">
        <v>80.900000000000006</v>
      </c>
      <c r="B247" s="80">
        <f t="shared" si="19"/>
        <v>23.18434781854128</v>
      </c>
      <c r="C247" s="54">
        <f t="shared" si="18"/>
        <v>-1.0107783349940789</v>
      </c>
      <c r="D247" s="81">
        <f t="shared" si="20"/>
        <v>0.62470848887149488</v>
      </c>
      <c r="E247" s="94"/>
      <c r="V247" s="44">
        <f t="shared" si="21"/>
        <v>0.39026069606810665</v>
      </c>
      <c r="W247" s="83">
        <f t="shared" si="22"/>
        <v>1.0107783349940789</v>
      </c>
      <c r="X247" s="84">
        <f t="shared" si="23"/>
        <v>80.900000000000006</v>
      </c>
    </row>
    <row r="248" spans="1:24" x14ac:dyDescent="0.25">
      <c r="A248" s="79">
        <v>81</v>
      </c>
      <c r="B248" s="80">
        <f t="shared" si="19"/>
        <v>23.18137397819816</v>
      </c>
      <c r="C248" s="54">
        <f t="shared" si="18"/>
        <v>-1.0137521753371992</v>
      </c>
      <c r="D248" s="81">
        <f t="shared" si="20"/>
        <v>0.62577294773901182</v>
      </c>
      <c r="E248" s="94"/>
      <c r="V248" s="44">
        <f t="shared" si="21"/>
        <v>0.39159178212197204</v>
      </c>
      <c r="W248" s="83">
        <f t="shared" si="22"/>
        <v>1.0137521753371992</v>
      </c>
      <c r="X248" s="84">
        <f t="shared" si="23"/>
        <v>81</v>
      </c>
    </row>
    <row r="249" spans="1:24" x14ac:dyDescent="0.25">
      <c r="A249" s="79">
        <v>81.099999999999994</v>
      </c>
      <c r="B249" s="80">
        <f t="shared" si="19"/>
        <v>23.17844124425806</v>
      </c>
      <c r="C249" s="54">
        <f t="shared" si="18"/>
        <v>-1.0166849092772985</v>
      </c>
      <c r="D249" s="81">
        <f t="shared" si="20"/>
        <v>0.62680943851867976</v>
      </c>
      <c r="E249" s="94"/>
      <c r="V249" s="44">
        <f t="shared" si="21"/>
        <v>0.39289007221610256</v>
      </c>
      <c r="W249" s="83">
        <f t="shared" si="22"/>
        <v>1.0166849092772985</v>
      </c>
      <c r="X249" s="84">
        <f t="shared" si="23"/>
        <v>81.099999999999994</v>
      </c>
    </row>
    <row r="250" spans="1:24" x14ac:dyDescent="0.25">
      <c r="A250" s="79">
        <v>81.2</v>
      </c>
      <c r="B250" s="80">
        <f t="shared" si="19"/>
        <v>23.175549462387124</v>
      </c>
      <c r="C250" s="54">
        <f t="shared" si="18"/>
        <v>-1.0195766911482345</v>
      </c>
      <c r="D250" s="81">
        <f t="shared" si="20"/>
        <v>0.62781815957403597</v>
      </c>
      <c r="E250" s="94"/>
      <c r="V250" s="44">
        <f t="shared" si="21"/>
        <v>0.39415564149092969</v>
      </c>
      <c r="W250" s="83">
        <f t="shared" si="22"/>
        <v>1.0195766911482345</v>
      </c>
      <c r="X250" s="84">
        <f t="shared" si="23"/>
        <v>81.2</v>
      </c>
    </row>
    <row r="251" spans="1:24" x14ac:dyDescent="0.25">
      <c r="A251" s="79">
        <v>81.3</v>
      </c>
      <c r="B251" s="80">
        <f t="shared" si="19"/>
        <v>23.172698479049078</v>
      </c>
      <c r="C251" s="54">
        <f t="shared" si="18"/>
        <v>-1.0224276744862806</v>
      </c>
      <c r="D251" s="81">
        <f t="shared" si="20"/>
        <v>0.62879930780214055</v>
      </c>
      <c r="E251" s="94"/>
      <c r="V251" s="44">
        <f t="shared" si="21"/>
        <v>0.3953885694924511</v>
      </c>
      <c r="W251" s="83">
        <f t="shared" si="22"/>
        <v>1.0224276744862806</v>
      </c>
      <c r="X251" s="84">
        <f t="shared" si="23"/>
        <v>81.3</v>
      </c>
    </row>
    <row r="252" spans="1:24" x14ac:dyDescent="0.25">
      <c r="A252" s="79">
        <v>81.400000000000006</v>
      </c>
      <c r="B252" s="80">
        <f t="shared" si="19"/>
        <v>23.169888141500152</v>
      </c>
      <c r="C252" s="54">
        <f t="shared" si="18"/>
        <v>-1.0252380120352065</v>
      </c>
      <c r="D252" s="81">
        <f t="shared" si="20"/>
        <v>0.62975307864570418</v>
      </c>
      <c r="E252" s="94"/>
      <c r="V252" s="44">
        <f t="shared" si="21"/>
        <v>0.39658894006374246</v>
      </c>
      <c r="W252" s="83">
        <f t="shared" si="22"/>
        <v>1.0252380120352065</v>
      </c>
      <c r="X252" s="84">
        <f t="shared" si="23"/>
        <v>81.400000000000006</v>
      </c>
    </row>
    <row r="253" spans="1:24" x14ac:dyDescent="0.25">
      <c r="A253" s="79">
        <v>81.5</v>
      </c>
      <c r="B253" s="80">
        <f t="shared" si="19"/>
        <v>23.167118297783954</v>
      </c>
      <c r="C253" s="54">
        <f t="shared" si="18"/>
        <v>-1.0280078557514045</v>
      </c>
      <c r="D253" s="81">
        <f t="shared" si="20"/>
        <v>0.63067966610515613</v>
      </c>
      <c r="E253" s="94"/>
      <c r="V253" s="44">
        <f t="shared" si="21"/>
        <v>0.39775684123851124</v>
      </c>
      <c r="W253" s="83">
        <f t="shared" si="22"/>
        <v>1.0280078557514045</v>
      </c>
      <c r="X253" s="84">
        <f t="shared" si="23"/>
        <v>81.5</v>
      </c>
    </row>
    <row r="254" spans="1:24" x14ac:dyDescent="0.25">
      <c r="A254" s="79">
        <v>81.599999999999994</v>
      </c>
      <c r="B254" s="80">
        <f t="shared" si="19"/>
        <v>23.164388796726328</v>
      </c>
      <c r="C254" s="54">
        <f t="shared" si="18"/>
        <v>-1.0307373568090306</v>
      </c>
      <c r="D254" s="81">
        <f t="shared" si="20"/>
        <v>0.63157926275063148</v>
      </c>
      <c r="E254" s="94"/>
      <c r="V254" s="44">
        <f t="shared" si="21"/>
        <v>0.39889236513663118</v>
      </c>
      <c r="W254" s="83">
        <f t="shared" si="22"/>
        <v>1.0307373568090306</v>
      </c>
      <c r="X254" s="84">
        <f t="shared" si="23"/>
        <v>81.599999999999994</v>
      </c>
    </row>
    <row r="255" spans="1:24" x14ac:dyDescent="0.25">
      <c r="A255" s="79">
        <v>81.7</v>
      </c>
      <c r="B255" s="80">
        <f t="shared" si="19"/>
        <v>23.161699487930385</v>
      </c>
      <c r="C255" s="54">
        <f t="shared" si="18"/>
        <v>-1.0334266656049742</v>
      </c>
      <c r="D255" s="81">
        <f t="shared" si="20"/>
        <v>0.63245205973376628</v>
      </c>
      <c r="E255" s="94"/>
      <c r="V255" s="44">
        <f t="shared" si="21"/>
        <v>0.39999560786148347</v>
      </c>
      <c r="W255" s="83">
        <f t="shared" si="22"/>
        <v>1.0334266656049742</v>
      </c>
      <c r="X255" s="84">
        <f t="shared" si="23"/>
        <v>81.7</v>
      </c>
    </row>
    <row r="256" spans="1:24" x14ac:dyDescent="0.25">
      <c r="A256" s="79">
        <v>81.8</v>
      </c>
      <c r="B256" s="80">
        <f t="shared" si="19"/>
        <v>23.159050221771444</v>
      </c>
      <c r="C256" s="54">
        <f t="shared" si="18"/>
        <v>-1.0360759317639143</v>
      </c>
      <c r="D256" s="81">
        <f t="shared" si="20"/>
        <v>0.63329824679945868</v>
      </c>
      <c r="E256" s="94"/>
      <c r="V256" s="44">
        <f t="shared" si="21"/>
        <v>0.40106666939926805</v>
      </c>
      <c r="W256" s="83">
        <f t="shared" si="22"/>
        <v>1.0360759317639143</v>
      </c>
      <c r="X256" s="84">
        <f t="shared" si="23"/>
        <v>81.8</v>
      </c>
    </row>
    <row r="257" spans="1:24" x14ac:dyDescent="0.25">
      <c r="A257" s="79">
        <v>81.900000000000006</v>
      </c>
      <c r="B257" s="80">
        <f t="shared" si="19"/>
        <v>23.156440849392087</v>
      </c>
      <c r="C257" s="54">
        <f t="shared" si="18"/>
        <v>-1.0386853041432715</v>
      </c>
      <c r="D257" s="81">
        <f t="shared" si="20"/>
        <v>0.63411801229747955</v>
      </c>
      <c r="E257" s="94"/>
      <c r="V257" s="44">
        <f t="shared" si="21"/>
        <v>0.40210565352010641</v>
      </c>
      <c r="W257" s="83">
        <f t="shared" si="22"/>
        <v>1.0386853041432715</v>
      </c>
      <c r="X257" s="84">
        <f t="shared" si="23"/>
        <v>81.900000000000006</v>
      </c>
    </row>
    <row r="258" spans="1:24" x14ac:dyDescent="0.25">
      <c r="A258" s="79">
        <v>82</v>
      </c>
      <c r="B258" s="80">
        <f t="shared" si="19"/>
        <v>23.153871222697248</v>
      </c>
      <c r="C258" s="54">
        <f t="shared" si="18"/>
        <v>-1.0412549308381109</v>
      </c>
      <c r="D258" s="81">
        <f t="shared" si="20"/>
        <v>0.63491154319397003</v>
      </c>
      <c r="E258" s="94"/>
      <c r="V258" s="44">
        <f t="shared" si="21"/>
        <v>0.40311266768094844</v>
      </c>
      <c r="W258" s="83">
        <f t="shared" si="22"/>
        <v>1.0412549308381109</v>
      </c>
      <c r="X258" s="84">
        <f t="shared" si="23"/>
        <v>82</v>
      </c>
    </row>
    <row r="259" spans="1:24" x14ac:dyDescent="0.25">
      <c r="A259" s="79">
        <v>82.1</v>
      </c>
      <c r="B259" s="80">
        <f t="shared" si="19"/>
        <v>23.151341194349289</v>
      </c>
      <c r="C259" s="54">
        <f t="shared" si="18"/>
        <v>-1.0437849591860697</v>
      </c>
      <c r="D259" s="81">
        <f t="shared" si="20"/>
        <v>0.63567902508286833</v>
      </c>
      <c r="E259" s="94"/>
      <c r="V259" s="44">
        <f t="shared" si="21"/>
        <v>0.40408782293030593</v>
      </c>
      <c r="W259" s="83">
        <f t="shared" si="22"/>
        <v>1.0437849591860697</v>
      </c>
      <c r="X259" s="84">
        <f t="shared" si="23"/>
        <v>82.1</v>
      </c>
    </row>
    <row r="260" spans="1:24" x14ac:dyDescent="0.25">
      <c r="A260" s="79">
        <v>82.2</v>
      </c>
      <c r="B260" s="80">
        <f t="shared" si="19"/>
        <v>23.148850617763202</v>
      </c>
      <c r="C260" s="54">
        <f t="shared" si="18"/>
        <v>-1.0462755357721569</v>
      </c>
      <c r="D260" s="81">
        <f t="shared" si="20"/>
        <v>0.63642064219717576</v>
      </c>
      <c r="E260" s="94"/>
      <c r="V260" s="44">
        <f t="shared" si="21"/>
        <v>0.4050312338146656</v>
      </c>
      <c r="W260" s="83">
        <f t="shared" si="22"/>
        <v>1.0462755357721569</v>
      </c>
      <c r="X260" s="84">
        <f t="shared" si="23"/>
        <v>82.2</v>
      </c>
    </row>
    <row r="261" spans="1:24" x14ac:dyDescent="0.25">
      <c r="A261" s="79">
        <v>82.3</v>
      </c>
      <c r="B261" s="80">
        <f t="shared" si="19"/>
        <v>23.146399347101763</v>
      </c>
      <c r="C261" s="54">
        <f t="shared" si="18"/>
        <v>-1.0487268064335957</v>
      </c>
      <c r="D261" s="81">
        <f t="shared" si="20"/>
        <v>0.63713657742016749</v>
      </c>
      <c r="E261" s="94"/>
      <c r="V261" s="44">
        <f t="shared" si="21"/>
        <v>0.40594301828668511</v>
      </c>
      <c r="W261" s="83">
        <f t="shared" si="22"/>
        <v>1.0487268064335957</v>
      </c>
      <c r="X261" s="84">
        <f t="shared" si="23"/>
        <v>82.3</v>
      </c>
    </row>
    <row r="262" spans="1:24" x14ac:dyDescent="0.25">
      <c r="A262" s="79">
        <v>82.4</v>
      </c>
      <c r="B262" s="80">
        <f t="shared" si="19"/>
        <v>23.143987237270714</v>
      </c>
      <c r="C262" s="54">
        <f t="shared" si="18"/>
        <v>-1.0511389162646445</v>
      </c>
      <c r="D262" s="81">
        <f t="shared" si="20"/>
        <v>0.63782701229650751</v>
      </c>
      <c r="E262" s="94"/>
      <c r="V262" s="44">
        <f t="shared" si="21"/>
        <v>0.40682329761508912</v>
      </c>
      <c r="W262" s="83">
        <f t="shared" si="22"/>
        <v>1.0511389162646445</v>
      </c>
      <c r="X262" s="84">
        <f t="shared" si="23"/>
        <v>82.4</v>
      </c>
    </row>
    <row r="263" spans="1:24" x14ac:dyDescent="0.25">
      <c r="A263" s="79">
        <v>82.5</v>
      </c>
      <c r="B263" s="80">
        <f t="shared" si="19"/>
        <v>23.141614143914122</v>
      </c>
      <c r="C263" s="54">
        <f t="shared" si="18"/>
        <v>-1.0535120096212367</v>
      </c>
      <c r="D263" s="81">
        <f t="shared" si="20"/>
        <v>0.63849212704317371</v>
      </c>
      <c r="E263" s="94"/>
      <c r="V263" s="44">
        <f t="shared" si="21"/>
        <v>0.40767219629611628</v>
      </c>
      <c r="W263" s="83">
        <f t="shared" si="22"/>
        <v>1.0535120096212367</v>
      </c>
      <c r="X263" s="84">
        <f t="shared" si="23"/>
        <v>82.5</v>
      </c>
    </row>
    <row r="264" spans="1:24" x14ac:dyDescent="0.25">
      <c r="A264" s="79">
        <v>82.6</v>
      </c>
      <c r="B264" s="80">
        <f t="shared" si="19"/>
        <v>23.139279923409621</v>
      </c>
      <c r="C264" s="54">
        <f t="shared" ref="C264:C327" si="24">B264-$B$3</f>
        <v>-1.0558462301257379</v>
      </c>
      <c r="D264" s="81">
        <f t="shared" si="20"/>
        <v>0.63913210056037406</v>
      </c>
      <c r="E264" s="94"/>
      <c r="V264" s="44">
        <f t="shared" si="21"/>
        <v>0.40848984196671612</v>
      </c>
      <c r="W264" s="83">
        <f t="shared" si="22"/>
        <v>1.0558462301257379</v>
      </c>
      <c r="X264" s="84">
        <f t="shared" si="23"/>
        <v>82.6</v>
      </c>
    </row>
    <row r="265" spans="1:24" x14ac:dyDescent="0.25">
      <c r="A265" s="79">
        <v>82.7</v>
      </c>
      <c r="B265" s="80">
        <f t="shared" ref="B265:B328" si="25">DEGREES(ASIN((A265^2+$A$3^2-$C$5^2)/(2*A265*$A$3)))</f>
        <v>23.136984432863734</v>
      </c>
      <c r="C265" s="54">
        <f t="shared" si="24"/>
        <v>-1.0581417206716246</v>
      </c>
      <c r="D265" s="81">
        <f t="shared" ref="D265:D328" si="26">ABS(50*C265)/A265</f>
        <v>0.63974711044233645</v>
      </c>
      <c r="E265" s="94"/>
      <c r="V265" s="44">
        <f t="shared" ref="V265:V328" si="27">D265^2</f>
        <v>0.40927636531931905</v>
      </c>
      <c r="W265" s="83">
        <f t="shared" ref="W265:W328" si="28">-C265</f>
        <v>1.0581417206716246</v>
      </c>
      <c r="X265" s="84">
        <f t="shared" ref="X265:X328" si="29">A265</f>
        <v>82.7</v>
      </c>
    </row>
    <row r="266" spans="1:24" x14ac:dyDescent="0.25">
      <c r="A266" s="79">
        <v>82.8</v>
      </c>
      <c r="B266" s="80">
        <f t="shared" si="25"/>
        <v>23.134727530107273</v>
      </c>
      <c r="C266" s="54">
        <f t="shared" si="24"/>
        <v>-1.0603986234280853</v>
      </c>
      <c r="D266" s="81">
        <f t="shared" si="26"/>
        <v>0.64033733298797424</v>
      </c>
      <c r="E266" s="94"/>
      <c r="V266" s="44">
        <f t="shared" si="27"/>
        <v>0.41003190001815182</v>
      </c>
      <c r="W266" s="83">
        <f t="shared" si="28"/>
        <v>1.0603986234280853</v>
      </c>
      <c r="X266" s="84">
        <f t="shared" si="29"/>
        <v>82.8</v>
      </c>
    </row>
    <row r="267" spans="1:24" x14ac:dyDescent="0.25">
      <c r="A267" s="79">
        <v>82.9</v>
      </c>
      <c r="B267" s="80">
        <f t="shared" si="25"/>
        <v>23.132509073690741</v>
      </c>
      <c r="C267" s="54">
        <f t="shared" si="24"/>
        <v>-1.0626170798446175</v>
      </c>
      <c r="D267" s="81">
        <f t="shared" si="26"/>
        <v>0.64090294321147012</v>
      </c>
      <c r="E267" s="94"/>
      <c r="V267" s="44">
        <f t="shared" si="27"/>
        <v>0.41075658261712489</v>
      </c>
      <c r="W267" s="83">
        <f t="shared" si="28"/>
        <v>1.0626170798446175</v>
      </c>
      <c r="X267" s="84">
        <f t="shared" si="29"/>
        <v>82.9</v>
      </c>
    </row>
    <row r="268" spans="1:24" x14ac:dyDescent="0.25">
      <c r="A268" s="79">
        <v>83</v>
      </c>
      <c r="B268" s="80">
        <f t="shared" si="25"/>
        <v>23.130328922879745</v>
      </c>
      <c r="C268" s="54">
        <f t="shared" si="24"/>
        <v>-1.0647972306556142</v>
      </c>
      <c r="D268" s="81">
        <f t="shared" si="26"/>
        <v>0.64144411485277963</v>
      </c>
      <c r="E268" s="94"/>
      <c r="V268" s="44">
        <f t="shared" si="27"/>
        <v>0.41145055247926593</v>
      </c>
      <c r="W268" s="83">
        <f t="shared" si="28"/>
        <v>1.0647972306556142</v>
      </c>
      <c r="X268" s="84">
        <f t="shared" si="29"/>
        <v>83</v>
      </c>
    </row>
    <row r="269" spans="1:24" x14ac:dyDescent="0.25">
      <c r="A269" s="79">
        <v>83.1</v>
      </c>
      <c r="B269" s="80">
        <f t="shared" si="25"/>
        <v>23.128186937650522</v>
      </c>
      <c r="C269" s="54">
        <f t="shared" si="24"/>
        <v>-1.0669392158848368</v>
      </c>
      <c r="D269" s="81">
        <f t="shared" si="26"/>
        <v>0.64196102038798841</v>
      </c>
      <c r="E269" s="94"/>
      <c r="V269" s="44">
        <f t="shared" si="27"/>
        <v>0.4121139516975873</v>
      </c>
      <c r="W269" s="83">
        <f t="shared" si="28"/>
        <v>1.0669392158848368</v>
      </c>
      <c r="X269" s="84">
        <f t="shared" si="29"/>
        <v>83.1</v>
      </c>
    </row>
    <row r="270" spans="1:24" x14ac:dyDescent="0.25">
      <c r="A270" s="79">
        <v>83.2</v>
      </c>
      <c r="B270" s="80">
        <f t="shared" si="25"/>
        <v>23.126082978685389</v>
      </c>
      <c r="C270" s="54">
        <f t="shared" si="24"/>
        <v>-1.0690431748499698</v>
      </c>
      <c r="D270" s="81">
        <f t="shared" si="26"/>
        <v>0.64245383103964526</v>
      </c>
      <c r="E270" s="94"/>
      <c r="V270" s="44">
        <f t="shared" si="27"/>
        <v>0.41274692501751709</v>
      </c>
      <c r="W270" s="83">
        <f t="shared" si="28"/>
        <v>1.0690431748499698</v>
      </c>
      <c r="X270" s="84">
        <f t="shared" si="29"/>
        <v>83.2</v>
      </c>
    </row>
    <row r="271" spans="1:24" x14ac:dyDescent="0.25">
      <c r="A271" s="79">
        <v>83.3</v>
      </c>
      <c r="B271" s="80">
        <f t="shared" si="25"/>
        <v>23.124016907368372</v>
      </c>
      <c r="C271" s="54">
        <f t="shared" si="24"/>
        <v>-1.0711092461669871</v>
      </c>
      <c r="D271" s="81">
        <f t="shared" si="26"/>
        <v>0.64292271678690704</v>
      </c>
      <c r="E271" s="94"/>
      <c r="V271" s="44">
        <f t="shared" si="27"/>
        <v>0.41334961976065748</v>
      </c>
      <c r="W271" s="83">
        <f t="shared" si="28"/>
        <v>1.0711092461669871</v>
      </c>
      <c r="X271" s="84">
        <f t="shared" si="29"/>
        <v>83.3</v>
      </c>
    </row>
    <row r="272" spans="1:24" x14ac:dyDescent="0.25">
      <c r="A272" s="79">
        <v>83.4</v>
      </c>
      <c r="B272" s="80">
        <f t="shared" si="25"/>
        <v>23.12198858578066</v>
      </c>
      <c r="C272" s="54">
        <f t="shared" si="24"/>
        <v>-1.0731375677546993</v>
      </c>
      <c r="D272" s="81">
        <f t="shared" si="26"/>
        <v>0.64336784637571898</v>
      </c>
      <c r="E272" s="94"/>
      <c r="V272" s="44">
        <f t="shared" si="27"/>
        <v>0.41392218575013073</v>
      </c>
      <c r="W272" s="83">
        <f t="shared" si="28"/>
        <v>1.0731375677546993</v>
      </c>
      <c r="X272" s="84">
        <f t="shared" si="29"/>
        <v>83.4</v>
      </c>
    </row>
    <row r="273" spans="1:24" x14ac:dyDescent="0.25">
      <c r="A273" s="79">
        <v>83.5</v>
      </c>
      <c r="B273" s="80">
        <f t="shared" si="25"/>
        <v>23.11999787669637</v>
      </c>
      <c r="C273" s="54">
        <f t="shared" si="24"/>
        <v>-1.0751282768389885</v>
      </c>
      <c r="D273" s="81">
        <f t="shared" si="26"/>
        <v>0.64378938732873559</v>
      </c>
      <c r="E273" s="94"/>
      <c r="V273" s="44">
        <f t="shared" si="27"/>
        <v>0.41446477523710873</v>
      </c>
      <c r="W273" s="83">
        <f t="shared" si="28"/>
        <v>1.0751282768389885</v>
      </c>
      <c r="X273" s="84">
        <f t="shared" si="29"/>
        <v>83.5</v>
      </c>
    </row>
    <row r="274" spans="1:24" x14ac:dyDescent="0.25">
      <c r="A274" s="79">
        <v>83.6</v>
      </c>
      <c r="B274" s="80">
        <f t="shared" si="25"/>
        <v>23.118044643578056</v>
      </c>
      <c r="C274" s="54">
        <f t="shared" si="24"/>
        <v>-1.0770815099573028</v>
      </c>
      <c r="D274" s="81">
        <f t="shared" si="26"/>
        <v>0.6441875059553247</v>
      </c>
      <c r="E274" s="94"/>
      <c r="V274" s="44">
        <f t="shared" si="27"/>
        <v>0.4149775428289415</v>
      </c>
      <c r="W274" s="83">
        <f t="shared" si="28"/>
        <v>1.0770815099573028</v>
      </c>
      <c r="X274" s="84">
        <f t="shared" si="29"/>
        <v>83.6</v>
      </c>
    </row>
    <row r="275" spans="1:24" x14ac:dyDescent="0.25">
      <c r="A275" s="79">
        <v>83.7</v>
      </c>
      <c r="B275" s="80">
        <f t="shared" si="25"/>
        <v>23.116128750572482</v>
      </c>
      <c r="C275" s="54">
        <f t="shared" si="24"/>
        <v>-1.0789974029628766</v>
      </c>
      <c r="D275" s="81">
        <f t="shared" si="26"/>
        <v>0.6445623673613361</v>
      </c>
      <c r="E275" s="94"/>
      <c r="V275" s="44">
        <f t="shared" si="27"/>
        <v>0.41546064541845001</v>
      </c>
      <c r="W275" s="83">
        <f t="shared" si="28"/>
        <v>1.0789974029628766</v>
      </c>
      <c r="X275" s="84">
        <f t="shared" si="29"/>
        <v>83.7</v>
      </c>
    </row>
    <row r="276" spans="1:24" x14ac:dyDescent="0.25">
      <c r="A276" s="79">
        <v>83.8</v>
      </c>
      <c r="B276" s="80">
        <f t="shared" si="25"/>
        <v>23.11425006250629</v>
      </c>
      <c r="C276" s="54">
        <f t="shared" si="24"/>
        <v>-1.0808760910290687</v>
      </c>
      <c r="D276" s="81">
        <f t="shared" si="26"/>
        <v>0.64491413545887155</v>
      </c>
      <c r="E276" s="94"/>
      <c r="V276" s="44">
        <f t="shared" si="27"/>
        <v>0.41591424211466371</v>
      </c>
      <c r="W276" s="83">
        <f t="shared" si="28"/>
        <v>1.0808760910290687</v>
      </c>
      <c r="X276" s="84">
        <f t="shared" si="29"/>
        <v>83.8</v>
      </c>
    </row>
    <row r="277" spans="1:24" x14ac:dyDescent="0.25">
      <c r="A277" s="79">
        <v>83.9</v>
      </c>
      <c r="B277" s="80">
        <f t="shared" si="25"/>
        <v>23.112408444881737</v>
      </c>
      <c r="C277" s="54">
        <f t="shared" si="24"/>
        <v>-1.0827177086536217</v>
      </c>
      <c r="D277" s="81">
        <f t="shared" si="26"/>
        <v>0.64524297297593658</v>
      </c>
      <c r="E277" s="94"/>
      <c r="V277" s="44">
        <f t="shared" si="27"/>
        <v>0.41633849417482521</v>
      </c>
      <c r="W277" s="83">
        <f t="shared" si="28"/>
        <v>1.0827177086536217</v>
      </c>
      <c r="X277" s="84">
        <f t="shared" si="29"/>
        <v>83.9</v>
      </c>
    </row>
    <row r="278" spans="1:24" x14ac:dyDescent="0.25">
      <c r="A278" s="79">
        <v>84</v>
      </c>
      <c r="B278" s="80">
        <f t="shared" si="25"/>
        <v>23.110603763872518</v>
      </c>
      <c r="C278" s="54">
        <f t="shared" si="24"/>
        <v>-1.0845223896628404</v>
      </c>
      <c r="D278" s="81">
        <f t="shared" si="26"/>
        <v>0.64554904146597647</v>
      </c>
      <c r="E278" s="94"/>
      <c r="V278" s="44">
        <f t="shared" si="27"/>
        <v>0.41673356493764102</v>
      </c>
      <c r="W278" s="83">
        <f t="shared" si="28"/>
        <v>1.0845223896628404</v>
      </c>
      <c r="X278" s="84">
        <f t="shared" si="29"/>
        <v>84</v>
      </c>
    </row>
    <row r="279" spans="1:24" x14ac:dyDescent="0.25">
      <c r="A279" s="79">
        <v>84.1</v>
      </c>
      <c r="B279" s="80">
        <f t="shared" si="25"/>
        <v>23.108835886319529</v>
      </c>
      <c r="C279" s="54">
        <f t="shared" si="24"/>
        <v>-1.0862902672158299</v>
      </c>
      <c r="D279" s="81">
        <f t="shared" si="26"/>
        <v>0.64583250131737813</v>
      </c>
      <c r="E279" s="94"/>
      <c r="V279" s="44">
        <f t="shared" si="27"/>
        <v>0.4170996197578612</v>
      </c>
      <c r="W279" s="83">
        <f t="shared" si="28"/>
        <v>1.0862902672158299</v>
      </c>
      <c r="X279" s="84">
        <f t="shared" si="29"/>
        <v>84.1</v>
      </c>
    </row>
    <row r="280" spans="1:24" x14ac:dyDescent="0.25">
      <c r="A280" s="79">
        <v>84.2</v>
      </c>
      <c r="B280" s="80">
        <f t="shared" si="25"/>
        <v>23.107104679726739</v>
      </c>
      <c r="C280" s="54">
        <f t="shared" si="24"/>
        <v>-1.0880214738086202</v>
      </c>
      <c r="D280" s="81">
        <f t="shared" si="26"/>
        <v>0.64609351176283858</v>
      </c>
      <c r="E280" s="94"/>
      <c r="V280" s="44">
        <f t="shared" si="27"/>
        <v>0.41743682594203724</v>
      </c>
      <c r="W280" s="83">
        <f t="shared" si="28"/>
        <v>1.0880214738086202</v>
      </c>
      <c r="X280" s="84">
        <f t="shared" si="29"/>
        <v>84.2</v>
      </c>
    </row>
    <row r="281" spans="1:24" x14ac:dyDescent="0.25">
      <c r="A281" s="79">
        <v>84.3</v>
      </c>
      <c r="B281" s="80">
        <f t="shared" si="25"/>
        <v>23.105410012257025</v>
      </c>
      <c r="C281" s="54">
        <f t="shared" si="24"/>
        <v>-1.089716141278334</v>
      </c>
      <c r="D281" s="81">
        <f t="shared" si="26"/>
        <v>0.64633223088869163</v>
      </c>
      <c r="E281" s="94"/>
      <c r="V281" s="44">
        <f t="shared" si="27"/>
        <v>0.41774535268555296</v>
      </c>
      <c r="W281" s="83">
        <f t="shared" si="28"/>
        <v>1.089716141278334</v>
      </c>
      <c r="X281" s="84">
        <f t="shared" si="29"/>
        <v>84.3</v>
      </c>
    </row>
    <row r="282" spans="1:24" x14ac:dyDescent="0.25">
      <c r="A282" s="79">
        <v>84.4</v>
      </c>
      <c r="B282" s="80">
        <f t="shared" si="25"/>
        <v>23.103751752728105</v>
      </c>
      <c r="C282" s="54">
        <f t="shared" si="24"/>
        <v>-1.0913744008072541</v>
      </c>
      <c r="D282" s="81">
        <f t="shared" si="26"/>
        <v>0.64654881564410782</v>
      </c>
      <c r="E282" s="94"/>
      <c r="V282" s="44">
        <f t="shared" si="27"/>
        <v>0.41802537101079851</v>
      </c>
      <c r="W282" s="83">
        <f t="shared" si="28"/>
        <v>1.0913744008072541</v>
      </c>
      <c r="X282" s="84">
        <f t="shared" si="29"/>
        <v>84.4</v>
      </c>
    </row>
    <row r="283" spans="1:24" x14ac:dyDescent="0.25">
      <c r="A283" s="79">
        <v>84.5</v>
      </c>
      <c r="B283" s="80">
        <f t="shared" si="25"/>
        <v>23.102129770608485</v>
      </c>
      <c r="C283" s="54">
        <f t="shared" si="24"/>
        <v>-1.0929963829268736</v>
      </c>
      <c r="D283" s="81">
        <f t="shared" si="26"/>
        <v>0.64674342185022105</v>
      </c>
      <c r="E283" s="94"/>
      <c r="V283" s="44">
        <f t="shared" si="27"/>
        <v>0.41827705370653295</v>
      </c>
      <c r="W283" s="83">
        <f t="shared" si="28"/>
        <v>1.0929963829268736</v>
      </c>
      <c r="X283" s="84">
        <f t="shared" si="29"/>
        <v>84.5</v>
      </c>
    </row>
    <row r="284" spans="1:24" x14ac:dyDescent="0.25">
      <c r="A284" s="79">
        <v>84.6</v>
      </c>
      <c r="B284" s="80">
        <f t="shared" si="25"/>
        <v>23.100543936013366</v>
      </c>
      <c r="C284" s="54">
        <f t="shared" si="24"/>
        <v>-1.0945822175219924</v>
      </c>
      <c r="D284" s="81">
        <f t="shared" si="26"/>
        <v>0.64691620420921536</v>
      </c>
      <c r="E284" s="94"/>
      <c r="V284" s="44">
        <f t="shared" si="27"/>
        <v>0.41850057526845924</v>
      </c>
      <c r="W284" s="83">
        <f t="shared" si="28"/>
        <v>1.0945822175219924</v>
      </c>
      <c r="X284" s="84">
        <f t="shared" si="29"/>
        <v>84.6</v>
      </c>
    </row>
    <row r="285" spans="1:24" x14ac:dyDescent="0.25">
      <c r="A285" s="79">
        <v>84.7</v>
      </c>
      <c r="B285" s="80">
        <f t="shared" si="25"/>
        <v>23.098994119700702</v>
      </c>
      <c r="C285" s="54">
        <f t="shared" si="24"/>
        <v>-1.0961320338346567</v>
      </c>
      <c r="D285" s="81">
        <f t="shared" si="26"/>
        <v>0.64706731631325665</v>
      </c>
      <c r="E285" s="94"/>
      <c r="V285" s="44">
        <f t="shared" si="27"/>
        <v>0.41869611184084016</v>
      </c>
      <c r="W285" s="83">
        <f t="shared" si="28"/>
        <v>1.0961320338346567</v>
      </c>
      <c r="X285" s="84">
        <f t="shared" si="29"/>
        <v>84.7</v>
      </c>
    </row>
    <row r="286" spans="1:24" x14ac:dyDescent="0.25">
      <c r="A286" s="79">
        <v>84.8</v>
      </c>
      <c r="B286" s="80">
        <f t="shared" si="25"/>
        <v>23.097480193067206</v>
      </c>
      <c r="C286" s="54">
        <f t="shared" si="24"/>
        <v>-1.097645960468153</v>
      </c>
      <c r="D286" s="81">
        <f t="shared" si="26"/>
        <v>0.64719691065339213</v>
      </c>
      <c r="E286" s="94"/>
      <c r="V286" s="44">
        <f t="shared" si="27"/>
        <v>0.41886384115929481</v>
      </c>
      <c r="W286" s="83">
        <f t="shared" si="28"/>
        <v>1.097645960468153</v>
      </c>
      <c r="X286" s="84">
        <f t="shared" si="29"/>
        <v>84.8</v>
      </c>
    </row>
    <row r="287" spans="1:24" x14ac:dyDescent="0.25">
      <c r="A287" s="79">
        <v>84.9</v>
      </c>
      <c r="B287" s="80">
        <f t="shared" si="25"/>
        <v>23.096002028144351</v>
      </c>
      <c r="C287" s="54">
        <f t="shared" si="24"/>
        <v>-1.0991241253910076</v>
      </c>
      <c r="D287" s="81">
        <f t="shared" si="26"/>
        <v>0.64730513862839079</v>
      </c>
      <c r="E287" s="94"/>
      <c r="V287" s="44">
        <f t="shared" si="27"/>
        <v>0.41900394249472023</v>
      </c>
      <c r="W287" s="83">
        <f t="shared" si="28"/>
        <v>1.0991241253910076</v>
      </c>
      <c r="X287" s="84">
        <f t="shared" si="29"/>
        <v>84.9</v>
      </c>
    </row>
    <row r="288" spans="1:24" x14ac:dyDescent="0.25">
      <c r="A288" s="79">
        <v>85</v>
      </c>
      <c r="B288" s="80">
        <f t="shared" si="25"/>
        <v>23.094559497594528</v>
      </c>
      <c r="C288" s="54">
        <f t="shared" si="24"/>
        <v>-1.1005666559408311</v>
      </c>
      <c r="D288" s="81">
        <f t="shared" si="26"/>
        <v>0.64739215055343013</v>
      </c>
      <c r="E288" s="94"/>
      <c r="V288" s="44">
        <f t="shared" si="27"/>
        <v>0.41911659659819517</v>
      </c>
      <c r="W288" s="83">
        <f t="shared" si="28"/>
        <v>1.1005666559408311</v>
      </c>
      <c r="X288" s="84">
        <f t="shared" si="29"/>
        <v>85</v>
      </c>
    </row>
    <row r="289" spans="1:24" x14ac:dyDescent="0.25">
      <c r="A289" s="79">
        <v>85.1</v>
      </c>
      <c r="B289" s="80">
        <f t="shared" si="25"/>
        <v>23.093152474707143</v>
      </c>
      <c r="C289" s="54">
        <f t="shared" si="24"/>
        <v>-1.101973678828216</v>
      </c>
      <c r="D289" s="81">
        <f t="shared" si="26"/>
        <v>0.64745809566875212</v>
      </c>
      <c r="E289" s="94"/>
      <c r="V289" s="44">
        <f t="shared" si="27"/>
        <v>0.41920198564700695</v>
      </c>
      <c r="W289" s="83">
        <f t="shared" si="28"/>
        <v>1.101973678828216</v>
      </c>
      <c r="X289" s="84">
        <f t="shared" si="29"/>
        <v>85.1</v>
      </c>
    </row>
    <row r="290" spans="1:24" x14ac:dyDescent="0.25">
      <c r="A290" s="79">
        <v>85.2</v>
      </c>
      <c r="B290" s="80">
        <f t="shared" si="25"/>
        <v>23.091780833394704</v>
      </c>
      <c r="C290" s="54">
        <f t="shared" si="24"/>
        <v>-1.1033453201406545</v>
      </c>
      <c r="D290" s="81">
        <f t="shared" si="26"/>
        <v>0.64750312214827133</v>
      </c>
      <c r="E290" s="94"/>
      <c r="V290" s="44">
        <f t="shared" si="27"/>
        <v>0.41926029319175917</v>
      </c>
      <c r="W290" s="83">
        <f t="shared" si="28"/>
        <v>1.1033453201406545</v>
      </c>
      <c r="X290" s="84">
        <f t="shared" si="29"/>
        <v>85.2</v>
      </c>
    </row>
    <row r="291" spans="1:24" x14ac:dyDescent="0.25">
      <c r="A291" s="79">
        <v>85.3</v>
      </c>
      <c r="B291" s="80">
        <f t="shared" si="25"/>
        <v>23.090444448189078</v>
      </c>
      <c r="C291" s="54">
        <f t="shared" si="24"/>
        <v>-1.1046817053462803</v>
      </c>
      <c r="D291" s="81">
        <f t="shared" si="26"/>
        <v>0.647527377108019</v>
      </c>
      <c r="E291" s="94"/>
      <c r="V291" s="44">
        <f t="shared" si="27"/>
        <v>0.41929170410439065</v>
      </c>
      <c r="W291" s="83">
        <f t="shared" si="28"/>
        <v>1.1046817053462803</v>
      </c>
      <c r="X291" s="84">
        <f t="shared" si="29"/>
        <v>85.3</v>
      </c>
    </row>
    <row r="292" spans="1:24" x14ac:dyDescent="0.25">
      <c r="A292" s="79">
        <v>85.4</v>
      </c>
      <c r="B292" s="80">
        <f t="shared" si="25"/>
        <v>23.089143194237618</v>
      </c>
      <c r="C292" s="54">
        <f t="shared" si="24"/>
        <v>-1.1059829592977408</v>
      </c>
      <c r="D292" s="81">
        <f t="shared" si="26"/>
        <v>0.64753100661460228</v>
      </c>
      <c r="E292" s="94"/>
      <c r="V292" s="44">
        <f t="shared" si="27"/>
        <v>0.41929640452732009</v>
      </c>
      <c r="W292" s="83">
        <f t="shared" si="28"/>
        <v>1.1059829592977408</v>
      </c>
      <c r="X292" s="84">
        <f t="shared" si="29"/>
        <v>85.4</v>
      </c>
    </row>
    <row r="293" spans="1:24" x14ac:dyDescent="0.25">
      <c r="A293" s="79">
        <v>85.5</v>
      </c>
      <c r="B293" s="80">
        <f t="shared" si="25"/>
        <v>23.087876947299407</v>
      </c>
      <c r="C293" s="54">
        <f t="shared" si="24"/>
        <v>-1.1072492062359522</v>
      </c>
      <c r="D293" s="81">
        <f t="shared" si="26"/>
        <v>0.64751415569353932</v>
      </c>
      <c r="E293" s="94"/>
      <c r="V293" s="44">
        <f t="shared" si="27"/>
        <v>0.41927458182351707</v>
      </c>
      <c r="W293" s="83">
        <f t="shared" si="28"/>
        <v>1.1072492062359522</v>
      </c>
      <c r="X293" s="84">
        <f t="shared" si="29"/>
        <v>85.5</v>
      </c>
    </row>
    <row r="294" spans="1:24" x14ac:dyDescent="0.25">
      <c r="A294" s="79">
        <v>85.6</v>
      </c>
      <c r="B294" s="80">
        <f t="shared" si="25"/>
        <v>23.086645583741554</v>
      </c>
      <c r="C294" s="54">
        <f t="shared" si="24"/>
        <v>-1.1084805697938052</v>
      </c>
      <c r="D294" s="81">
        <f t="shared" si="26"/>
        <v>0.64747696833750301</v>
      </c>
      <c r="E294" s="94"/>
      <c r="V294" s="44">
        <f t="shared" si="27"/>
        <v>0.4192264245275239</v>
      </c>
      <c r="W294" s="83">
        <f t="shared" si="28"/>
        <v>1.1084805697938052</v>
      </c>
      <c r="X294" s="84">
        <f t="shared" si="29"/>
        <v>85.6</v>
      </c>
    </row>
    <row r="295" spans="1:24" x14ac:dyDescent="0.25">
      <c r="A295" s="79">
        <v>85.7</v>
      </c>
      <c r="B295" s="80">
        <f t="shared" si="25"/>
        <v>23.085448980535418</v>
      </c>
      <c r="C295" s="54">
        <f t="shared" si="24"/>
        <v>-1.1096771729999411</v>
      </c>
      <c r="D295" s="81">
        <f t="shared" si="26"/>
        <v>0.64741958751455131</v>
      </c>
      <c r="E295" s="94"/>
      <c r="V295" s="44">
        <f t="shared" si="27"/>
        <v>0.41915212229751175</v>
      </c>
      <c r="W295" s="83">
        <f t="shared" si="28"/>
        <v>1.1096771729999411</v>
      </c>
      <c r="X295" s="84">
        <f t="shared" si="29"/>
        <v>85.7</v>
      </c>
    </row>
    <row r="296" spans="1:24" x14ac:dyDescent="0.25">
      <c r="A296" s="79">
        <v>85.8</v>
      </c>
      <c r="B296" s="80">
        <f t="shared" si="25"/>
        <v>23.084287015252972</v>
      </c>
      <c r="C296" s="54">
        <f t="shared" si="24"/>
        <v>-1.1108391382823868</v>
      </c>
      <c r="D296" s="81">
        <f t="shared" si="26"/>
        <v>0.64734215517621607</v>
      </c>
      <c r="E296" s="94"/>
      <c r="V296" s="44">
        <f t="shared" si="27"/>
        <v>0.41905186586818821</v>
      </c>
      <c r="W296" s="83">
        <f t="shared" si="28"/>
        <v>1.1108391382823868</v>
      </c>
      <c r="X296" s="84">
        <f t="shared" si="29"/>
        <v>85.8</v>
      </c>
    </row>
    <row r="297" spans="1:24" x14ac:dyDescent="0.25">
      <c r="A297" s="79">
        <v>85.9</v>
      </c>
      <c r="B297" s="80">
        <f t="shared" si="25"/>
        <v>23.083159566063085</v>
      </c>
      <c r="C297" s="54">
        <f t="shared" si="24"/>
        <v>-1.1119665874722742</v>
      </c>
      <c r="D297" s="81">
        <f t="shared" si="26"/>
        <v>0.6472448122655845</v>
      </c>
      <c r="E297" s="94"/>
      <c r="V297" s="44">
        <f t="shared" si="27"/>
        <v>0.41892584700471175</v>
      </c>
      <c r="W297" s="83">
        <f t="shared" si="28"/>
        <v>1.1119665874722742</v>
      </c>
      <c r="X297" s="84">
        <f t="shared" si="29"/>
        <v>85.9</v>
      </c>
    </row>
    <row r="298" spans="1:24" x14ac:dyDescent="0.25">
      <c r="A298" s="79">
        <v>86</v>
      </c>
      <c r="B298" s="80">
        <f t="shared" si="25"/>
        <v>23.082066511727945</v>
      </c>
      <c r="C298" s="54">
        <f t="shared" si="24"/>
        <v>-1.1130596418074141</v>
      </c>
      <c r="D298" s="81">
        <f t="shared" si="26"/>
        <v>0.64712769872524079</v>
      </c>
      <c r="E298" s="94"/>
      <c r="V298" s="44">
        <f t="shared" si="27"/>
        <v>0.418774258457426</v>
      </c>
      <c r="W298" s="83">
        <f t="shared" si="28"/>
        <v>1.1130596418074141</v>
      </c>
      <c r="X298" s="84">
        <f t="shared" si="29"/>
        <v>86</v>
      </c>
    </row>
    <row r="299" spans="1:24" x14ac:dyDescent="0.25">
      <c r="A299" s="79">
        <v>86.1</v>
      </c>
      <c r="B299" s="80">
        <f t="shared" si="25"/>
        <v>23.081007731599396</v>
      </c>
      <c r="C299" s="54">
        <f t="shared" si="24"/>
        <v>-1.114118421935963</v>
      </c>
      <c r="D299" s="81">
        <f t="shared" si="26"/>
        <v>0.64699095350520508</v>
      </c>
      <c r="E299" s="94"/>
      <c r="V299" s="44">
        <f t="shared" si="27"/>
        <v>0.41859729391757444</v>
      </c>
      <c r="W299" s="83">
        <f t="shared" si="28"/>
        <v>1.114118421935963</v>
      </c>
      <c r="X299" s="84">
        <f t="shared" si="29"/>
        <v>86.1</v>
      </c>
    </row>
    <row r="300" spans="1:24" x14ac:dyDescent="0.25">
      <c r="A300" s="79">
        <v>86.2</v>
      </c>
      <c r="B300" s="80">
        <f t="shared" si="25"/>
        <v>23.079983105615415</v>
      </c>
      <c r="C300" s="54">
        <f t="shared" si="24"/>
        <v>-1.1151430479199433</v>
      </c>
      <c r="D300" s="81">
        <f t="shared" si="26"/>
        <v>0.64683471457073283</v>
      </c>
      <c r="E300" s="94"/>
      <c r="V300" s="44">
        <f t="shared" si="27"/>
        <v>0.4183951479738014</v>
      </c>
      <c r="W300" s="83">
        <f t="shared" si="28"/>
        <v>1.1151430479199433</v>
      </c>
      <c r="X300" s="84">
        <f t="shared" si="29"/>
        <v>86.2</v>
      </c>
    </row>
    <row r="301" spans="1:24" x14ac:dyDescent="0.25">
      <c r="A301" s="79">
        <v>86.3</v>
      </c>
      <c r="B301" s="80">
        <f t="shared" si="25"/>
        <v>23.078992514296488</v>
      </c>
      <c r="C301" s="54">
        <f t="shared" si="24"/>
        <v>-1.1161336392388712</v>
      </c>
      <c r="D301" s="81">
        <f t="shared" si="26"/>
        <v>0.6466591189101224</v>
      </c>
      <c r="E301" s="94"/>
      <c r="V301" s="44">
        <f t="shared" si="27"/>
        <v>0.41816801606961584</v>
      </c>
      <c r="W301" s="83">
        <f t="shared" si="28"/>
        <v>1.1161336392388712</v>
      </c>
      <c r="X301" s="84">
        <f t="shared" si="29"/>
        <v>86.3</v>
      </c>
    </row>
    <row r="302" spans="1:24" x14ac:dyDescent="0.25">
      <c r="A302" s="79">
        <v>86.4</v>
      </c>
      <c r="B302" s="80">
        <f t="shared" si="25"/>
        <v>23.078035838742128</v>
      </c>
      <c r="C302" s="54">
        <f t="shared" si="24"/>
        <v>-1.1170903147932307</v>
      </c>
      <c r="D302" s="81">
        <f t="shared" si="26"/>
        <v>0.64646430254237885</v>
      </c>
      <c r="E302" s="94"/>
      <c r="V302" s="44">
        <f t="shared" si="27"/>
        <v>0.41791609446160433</v>
      </c>
      <c r="W302" s="83">
        <f t="shared" si="28"/>
        <v>1.1170903147932307</v>
      </c>
      <c r="X302" s="84">
        <f t="shared" si="29"/>
        <v>86.4</v>
      </c>
    </row>
    <row r="303" spans="1:24" x14ac:dyDescent="0.25">
      <c r="A303" s="79">
        <v>86.5</v>
      </c>
      <c r="B303" s="80">
        <f t="shared" si="25"/>
        <v>23.077112960627389</v>
      </c>
      <c r="C303" s="54">
        <f t="shared" si="24"/>
        <v>-1.11801319290797</v>
      </c>
      <c r="D303" s="81">
        <f t="shared" si="26"/>
        <v>0.64625040052483818</v>
      </c>
      <c r="E303" s="94"/>
      <c r="V303" s="44">
        <f t="shared" si="27"/>
        <v>0.41763958017851377</v>
      </c>
      <c r="W303" s="83">
        <f t="shared" si="28"/>
        <v>1.11801319290797</v>
      </c>
      <c r="X303" s="84">
        <f t="shared" si="29"/>
        <v>86.5</v>
      </c>
    </row>
    <row r="304" spans="1:24" x14ac:dyDescent="0.25">
      <c r="A304" s="79">
        <v>86.6</v>
      </c>
      <c r="B304" s="80">
        <f t="shared" si="25"/>
        <v>23.076223762199305</v>
      </c>
      <c r="C304" s="54">
        <f t="shared" si="24"/>
        <v>-1.1189023913360536</v>
      </c>
      <c r="D304" s="81">
        <f t="shared" si="26"/>
        <v>0.64601754696077007</v>
      </c>
      <c r="E304" s="94"/>
      <c r="V304" s="44">
        <f t="shared" si="27"/>
        <v>0.41733867098121075</v>
      </c>
      <c r="W304" s="83">
        <f t="shared" si="28"/>
        <v>1.1189023913360536</v>
      </c>
      <c r="X304" s="84">
        <f t="shared" si="29"/>
        <v>86.6</v>
      </c>
    </row>
    <row r="305" spans="1:24" x14ac:dyDescent="0.25">
      <c r="A305" s="79">
        <v>86.7</v>
      </c>
      <c r="B305" s="80">
        <f t="shared" si="25"/>
        <v>23.075368126273528</v>
      </c>
      <c r="C305" s="54">
        <f t="shared" si="24"/>
        <v>-1.119758027261831</v>
      </c>
      <c r="D305" s="81">
        <f t="shared" si="26"/>
        <v>0.64576587500682292</v>
      </c>
      <c r="E305" s="94"/>
      <c r="V305" s="44">
        <f t="shared" si="27"/>
        <v>0.41701356532332762</v>
      </c>
      <c r="W305" s="83">
        <f t="shared" si="28"/>
        <v>1.119758027261831</v>
      </c>
      <c r="X305" s="84">
        <f t="shared" si="29"/>
        <v>86.7</v>
      </c>
    </row>
    <row r="306" spans="1:24" x14ac:dyDescent="0.25">
      <c r="A306" s="79">
        <v>86.8</v>
      </c>
      <c r="B306" s="80">
        <f t="shared" si="25"/>
        <v>23.074545936230859</v>
      </c>
      <c r="C306" s="54">
        <f t="shared" si="24"/>
        <v>-1.1205802173045001</v>
      </c>
      <c r="D306" s="81">
        <f t="shared" si="26"/>
        <v>0.64549551688047246</v>
      </c>
      <c r="E306" s="94"/>
      <c r="V306" s="44">
        <f t="shared" si="27"/>
        <v>0.41666446231278831</v>
      </c>
      <c r="W306" s="83">
        <f t="shared" si="28"/>
        <v>1.1205802173045001</v>
      </c>
      <c r="X306" s="84">
        <f t="shared" si="29"/>
        <v>86.8</v>
      </c>
    </row>
    <row r="307" spans="1:24" x14ac:dyDescent="0.25">
      <c r="A307" s="79">
        <v>86.9</v>
      </c>
      <c r="B307" s="80">
        <f t="shared" si="25"/>
        <v>23.07375707601383</v>
      </c>
      <c r="C307" s="54">
        <f t="shared" si="24"/>
        <v>-1.1213690775215284</v>
      </c>
      <c r="D307" s="81">
        <f t="shared" si="26"/>
        <v>0.64520660386739259</v>
      </c>
      <c r="E307" s="94"/>
      <c r="V307" s="44">
        <f t="shared" si="27"/>
        <v>0.41629156167409448</v>
      </c>
      <c r="W307" s="83">
        <f t="shared" si="28"/>
        <v>1.1213690775215284</v>
      </c>
      <c r="X307" s="84">
        <f t="shared" si="29"/>
        <v>86.9</v>
      </c>
    </row>
    <row r="308" spans="1:24" x14ac:dyDescent="0.25">
      <c r="A308" s="79">
        <v>87</v>
      </c>
      <c r="B308" s="80">
        <f t="shared" si="25"/>
        <v>23.073001430123369</v>
      </c>
      <c r="C308" s="54">
        <f t="shared" si="24"/>
        <v>-1.1221247234119893</v>
      </c>
      <c r="D308" s="81">
        <f t="shared" si="26"/>
        <v>0.64489926632872951</v>
      </c>
      <c r="E308" s="94"/>
      <c r="V308" s="44">
        <f t="shared" si="27"/>
        <v>0.41589506371133361</v>
      </c>
      <c r="W308" s="83">
        <f t="shared" si="28"/>
        <v>1.1221247234119893</v>
      </c>
      <c r="X308" s="84">
        <f t="shared" si="29"/>
        <v>87</v>
      </c>
    </row>
    <row r="309" spans="1:24" x14ac:dyDescent="0.25">
      <c r="A309" s="79">
        <v>87.1</v>
      </c>
      <c r="B309" s="80">
        <f t="shared" si="25"/>
        <v>23.0722788836154</v>
      </c>
      <c r="C309" s="54">
        <f t="shared" si="24"/>
        <v>-1.1228472699199585</v>
      </c>
      <c r="D309" s="81">
        <f t="shared" si="26"/>
        <v>0.64457363370835741</v>
      </c>
      <c r="E309" s="94"/>
      <c r="V309" s="44">
        <f t="shared" si="27"/>
        <v>0.41547516927199568</v>
      </c>
      <c r="W309" s="83">
        <f t="shared" si="28"/>
        <v>1.1228472699199585</v>
      </c>
      <c r="X309" s="84">
        <f t="shared" si="29"/>
        <v>87.1</v>
      </c>
    </row>
    <row r="310" spans="1:24" x14ac:dyDescent="0.25">
      <c r="A310" s="79">
        <v>87.2</v>
      </c>
      <c r="B310" s="80">
        <f t="shared" si="25"/>
        <v>23.071589322097562</v>
      </c>
      <c r="C310" s="54">
        <f t="shared" si="24"/>
        <v>-1.1235368314377965</v>
      </c>
      <c r="D310" s="81">
        <f t="shared" si="26"/>
        <v>0.64422983454002092</v>
      </c>
      <c r="E310" s="94"/>
      <c r="V310" s="44">
        <f t="shared" si="27"/>
        <v>0.41503207971146272</v>
      </c>
      <c r="W310" s="83">
        <f t="shared" si="28"/>
        <v>1.1235368314377965</v>
      </c>
      <c r="X310" s="84">
        <f t="shared" si="29"/>
        <v>87.2</v>
      </c>
    </row>
    <row r="311" spans="1:24" x14ac:dyDescent="0.25">
      <c r="A311" s="79">
        <v>87.3</v>
      </c>
      <c r="B311" s="80">
        <f t="shared" si="25"/>
        <v>23.070932631725867</v>
      </c>
      <c r="C311" s="54">
        <f t="shared" si="24"/>
        <v>-1.1241935218094916</v>
      </c>
      <c r="D311" s="81">
        <f t="shared" si="26"/>
        <v>0.64386799645446258</v>
      </c>
      <c r="E311" s="94"/>
      <c r="V311" s="44">
        <f t="shared" si="27"/>
        <v>0.41456599685828383</v>
      </c>
      <c r="W311" s="83">
        <f t="shared" si="28"/>
        <v>1.1241935218094916</v>
      </c>
      <c r="X311" s="84">
        <f t="shared" si="29"/>
        <v>87.3</v>
      </c>
    </row>
    <row r="312" spans="1:24" x14ac:dyDescent="0.25">
      <c r="A312" s="79">
        <v>87.4</v>
      </c>
      <c r="B312" s="80">
        <f t="shared" si="25"/>
        <v>23.070308699201412</v>
      </c>
      <c r="C312" s="54">
        <f t="shared" si="24"/>
        <v>-1.1248174543339466</v>
      </c>
      <c r="D312" s="81">
        <f t="shared" si="26"/>
        <v>0.64348824618646827</v>
      </c>
      <c r="E312" s="94"/>
      <c r="V312" s="44">
        <f t="shared" si="27"/>
        <v>0.41407712298013682</v>
      </c>
      <c r="W312" s="83">
        <f t="shared" si="28"/>
        <v>1.1248174543339466</v>
      </c>
      <c r="X312" s="84">
        <f t="shared" si="29"/>
        <v>87.4</v>
      </c>
    </row>
    <row r="313" spans="1:24" x14ac:dyDescent="0.25">
      <c r="A313" s="79">
        <v>87.5</v>
      </c>
      <c r="B313" s="80">
        <f t="shared" si="25"/>
        <v>23.069717411767186</v>
      </c>
      <c r="C313" s="54">
        <f t="shared" si="24"/>
        <v>-1.1254087417681724</v>
      </c>
      <c r="D313" s="81">
        <f t="shared" si="26"/>
        <v>0.6430907095818128</v>
      </c>
      <c r="E313" s="94"/>
      <c r="V313" s="44">
        <f t="shared" si="27"/>
        <v>0.41356566075043949</v>
      </c>
      <c r="W313" s="83">
        <f t="shared" si="28"/>
        <v>1.1254087417681724</v>
      </c>
      <c r="X313" s="84">
        <f t="shared" si="29"/>
        <v>87.5</v>
      </c>
    </row>
    <row r="314" spans="1:24" x14ac:dyDescent="0.25">
      <c r="A314" s="79">
        <v>87.6</v>
      </c>
      <c r="B314" s="80">
        <f t="shared" si="25"/>
        <v>23.069158657204753</v>
      </c>
      <c r="C314" s="54">
        <f t="shared" si="24"/>
        <v>-1.1259674963306061</v>
      </c>
      <c r="D314" s="81">
        <f t="shared" si="26"/>
        <v>0.64267551160422731</v>
      </c>
      <c r="E314" s="94"/>
      <c r="V314" s="44">
        <f t="shared" si="27"/>
        <v>0.41303181321575533</v>
      </c>
      <c r="W314" s="83">
        <f t="shared" si="28"/>
        <v>1.1259674963306061</v>
      </c>
      <c r="X314" s="84">
        <f t="shared" si="29"/>
        <v>87.6</v>
      </c>
    </row>
    <row r="315" spans="1:24" x14ac:dyDescent="0.25">
      <c r="A315" s="79">
        <v>87.7</v>
      </c>
      <c r="B315" s="80">
        <f t="shared" si="25"/>
        <v>23.068632323831093</v>
      </c>
      <c r="C315" s="54">
        <f t="shared" si="24"/>
        <v>-1.1264938297042661</v>
      </c>
      <c r="D315" s="81">
        <f t="shared" si="26"/>
        <v>0.64224277634222693</v>
      </c>
      <c r="E315" s="94"/>
      <c r="V315" s="44">
        <f t="shared" si="27"/>
        <v>0.4124757837637717</v>
      </c>
      <c r="W315" s="83">
        <f t="shared" si="28"/>
        <v>1.1264938297042661</v>
      </c>
      <c r="X315" s="84">
        <f t="shared" si="29"/>
        <v>87.7</v>
      </c>
    </row>
    <row r="316" spans="1:24" x14ac:dyDescent="0.25">
      <c r="A316" s="79">
        <v>87.8</v>
      </c>
      <c r="B316" s="80">
        <f t="shared" si="25"/>
        <v>23.068138300495416</v>
      </c>
      <c r="C316" s="54">
        <f t="shared" si="24"/>
        <v>-1.1269878530399424</v>
      </c>
      <c r="D316" s="81">
        <f t="shared" si="26"/>
        <v>0.64179262701591255</v>
      </c>
      <c r="E316" s="94"/>
      <c r="V316" s="44">
        <f t="shared" si="27"/>
        <v>0.41189777609198625</v>
      </c>
      <c r="W316" s="83">
        <f t="shared" si="28"/>
        <v>1.1269878530399424</v>
      </c>
      <c r="X316" s="84">
        <f t="shared" si="29"/>
        <v>87.8</v>
      </c>
    </row>
    <row r="317" spans="1:24" x14ac:dyDescent="0.25">
      <c r="A317" s="79">
        <v>87.9</v>
      </c>
      <c r="B317" s="80">
        <f t="shared" si="25"/>
        <v>23.067676476575976</v>
      </c>
      <c r="C317" s="54">
        <f t="shared" si="24"/>
        <v>-1.1274496769593831</v>
      </c>
      <c r="D317" s="81">
        <f t="shared" si="26"/>
        <v>0.6413251859837219</v>
      </c>
      <c r="E317" s="94"/>
      <c r="V317" s="44">
        <f t="shared" si="27"/>
        <v>0.41129799417705548</v>
      </c>
      <c r="W317" s="83">
        <f t="shared" si="28"/>
        <v>1.1274496769593831</v>
      </c>
      <c r="X317" s="84">
        <f t="shared" si="29"/>
        <v>87.9</v>
      </c>
    </row>
    <row r="318" spans="1:24" x14ac:dyDescent="0.25">
      <c r="A318" s="79">
        <v>88</v>
      </c>
      <c r="B318" s="80">
        <f t="shared" si="25"/>
        <v>23.067246741976923</v>
      </c>
      <c r="C318" s="54">
        <f t="shared" si="24"/>
        <v>-1.1278794115584354</v>
      </c>
      <c r="D318" s="81">
        <f t="shared" si="26"/>
        <v>0.64084057474911105</v>
      </c>
      <c r="E318" s="94"/>
      <c r="V318" s="44">
        <f t="shared" si="27"/>
        <v>0.41067664224477096</v>
      </c>
      <c r="W318" s="83">
        <f t="shared" si="28"/>
        <v>1.1278794115584354</v>
      </c>
      <c r="X318" s="84">
        <f t="shared" si="29"/>
        <v>88</v>
      </c>
    </row>
    <row r="319" spans="1:24" x14ac:dyDescent="0.25">
      <c r="A319" s="79">
        <v>88.1</v>
      </c>
      <c r="B319" s="80">
        <f t="shared" si="25"/>
        <v>23.066848987125226</v>
      </c>
      <c r="C319" s="54">
        <f t="shared" si="24"/>
        <v>-1.1282771664101325</v>
      </c>
      <c r="D319" s="81">
        <f t="shared" si="26"/>
        <v>0.64033891396715814</v>
      </c>
      <c r="E319" s="94"/>
      <c r="V319" s="44">
        <f t="shared" si="27"/>
        <v>0.41003392474063954</v>
      </c>
      <c r="W319" s="83">
        <f t="shared" si="28"/>
        <v>1.1282771664101325</v>
      </c>
      <c r="X319" s="84">
        <f t="shared" si="29"/>
        <v>88.1</v>
      </c>
    </row>
    <row r="320" spans="1:24" x14ac:dyDescent="0.25">
      <c r="A320" s="79">
        <v>88.2</v>
      </c>
      <c r="B320" s="80">
        <f t="shared" si="25"/>
        <v>23.066483102967521</v>
      </c>
      <c r="C320" s="54">
        <f t="shared" si="24"/>
        <v>-1.1286430505678382</v>
      </c>
      <c r="D320" s="81">
        <f t="shared" si="26"/>
        <v>0.63982032345115547</v>
      </c>
      <c r="E320" s="94"/>
      <c r="V320" s="44">
        <f t="shared" si="27"/>
        <v>0.40937004630114121</v>
      </c>
      <c r="W320" s="83">
        <f t="shared" si="28"/>
        <v>1.1286430505678382</v>
      </c>
      <c r="X320" s="84">
        <f t="shared" si="29"/>
        <v>88.2</v>
      </c>
    </row>
    <row r="321" spans="1:24" x14ac:dyDescent="0.25">
      <c r="A321" s="79">
        <v>88.3</v>
      </c>
      <c r="B321" s="80">
        <f t="shared" si="25"/>
        <v>23.06614898096711</v>
      </c>
      <c r="C321" s="54">
        <f t="shared" si="24"/>
        <v>-1.1289771725682485</v>
      </c>
      <c r="D321" s="81">
        <f t="shared" si="26"/>
        <v>0.63928492217907618</v>
      </c>
      <c r="E321" s="94"/>
      <c r="V321" s="44">
        <f t="shared" si="27"/>
        <v>0.40868521172550748</v>
      </c>
      <c r="W321" s="83">
        <f t="shared" si="28"/>
        <v>1.1289771725682485</v>
      </c>
      <c r="X321" s="84">
        <f t="shared" si="29"/>
        <v>88.3</v>
      </c>
    </row>
    <row r="322" spans="1:24" x14ac:dyDescent="0.25">
      <c r="A322" s="79">
        <v>88.4</v>
      </c>
      <c r="B322" s="80">
        <f t="shared" si="25"/>
        <v>23.065846513100812</v>
      </c>
      <c r="C322" s="54">
        <f t="shared" si="24"/>
        <v>-1.1292796404345466</v>
      </c>
      <c r="D322" s="81">
        <f t="shared" si="26"/>
        <v>0.63873282830008293</v>
      </c>
      <c r="E322" s="94"/>
      <c r="V322" s="44">
        <f t="shared" si="27"/>
        <v>0.40797962594822323</v>
      </c>
      <c r="W322" s="83">
        <f t="shared" si="28"/>
        <v>1.1292796404345466</v>
      </c>
      <c r="X322" s="84">
        <f t="shared" si="29"/>
        <v>88.4</v>
      </c>
    </row>
    <row r="323" spans="1:24" x14ac:dyDescent="0.25">
      <c r="A323" s="79">
        <v>88.5</v>
      </c>
      <c r="B323" s="80">
        <f t="shared" si="25"/>
        <v>23.065575591856017</v>
      </c>
      <c r="C323" s="54">
        <f t="shared" si="24"/>
        <v>-1.1295505616793413</v>
      </c>
      <c r="D323" s="81">
        <f t="shared" si="26"/>
        <v>0.63816415914087077</v>
      </c>
      <c r="E323" s="94"/>
      <c r="V323" s="44">
        <f t="shared" si="27"/>
        <v>0.40725349401197464</v>
      </c>
      <c r="W323" s="83">
        <f t="shared" si="28"/>
        <v>1.1295505616793413</v>
      </c>
      <c r="X323" s="84">
        <f t="shared" si="29"/>
        <v>88.5</v>
      </c>
    </row>
    <row r="324" spans="1:24" x14ac:dyDescent="0.25">
      <c r="A324" s="79">
        <v>88.6</v>
      </c>
      <c r="B324" s="80">
        <f t="shared" si="25"/>
        <v>23.065336110227641</v>
      </c>
      <c r="C324" s="54">
        <f t="shared" si="24"/>
        <v>-1.1297900433077182</v>
      </c>
      <c r="D324" s="81">
        <f t="shared" si="26"/>
        <v>0.63757903121203063</v>
      </c>
      <c r="E324" s="94"/>
      <c r="V324" s="44">
        <f t="shared" si="27"/>
        <v>0.40650702104127151</v>
      </c>
      <c r="W324" s="83">
        <f t="shared" si="28"/>
        <v>1.1297900433077182</v>
      </c>
      <c r="X324" s="84">
        <f t="shared" si="29"/>
        <v>88.6</v>
      </c>
    </row>
    <row r="325" spans="1:24" x14ac:dyDescent="0.25">
      <c r="A325" s="79">
        <v>88.7</v>
      </c>
      <c r="B325" s="80">
        <f t="shared" si="25"/>
        <v>23.065127961715127</v>
      </c>
      <c r="C325" s="54">
        <f t="shared" si="24"/>
        <v>-1.1299981918202313</v>
      </c>
      <c r="D325" s="81">
        <f t="shared" si="26"/>
        <v>0.6369775602143356</v>
      </c>
      <c r="E325" s="94"/>
      <c r="V325" s="44">
        <f t="shared" si="27"/>
        <v>0.40574041221660756</v>
      </c>
      <c r="W325" s="83">
        <f t="shared" si="28"/>
        <v>1.1299981918202313</v>
      </c>
      <c r="X325" s="84">
        <f t="shared" si="29"/>
        <v>88.7</v>
      </c>
    </row>
    <row r="326" spans="1:24" x14ac:dyDescent="0.25">
      <c r="A326" s="79">
        <v>88.8</v>
      </c>
      <c r="B326" s="80">
        <f t="shared" si="25"/>
        <v>23.064951040319528</v>
      </c>
      <c r="C326" s="54">
        <f t="shared" si="24"/>
        <v>-1.1301751132158309</v>
      </c>
      <c r="D326" s="81">
        <f t="shared" si="26"/>
        <v>0.63635986104494979</v>
      </c>
      <c r="E326" s="94"/>
      <c r="V326" s="44">
        <f t="shared" si="27"/>
        <v>0.40495387274914779</v>
      </c>
      <c r="W326" s="83">
        <f t="shared" si="28"/>
        <v>1.1301751132158309</v>
      </c>
      <c r="X326" s="84">
        <f t="shared" si="29"/>
        <v>88.8</v>
      </c>
    </row>
    <row r="327" spans="1:24" x14ac:dyDescent="0.25">
      <c r="A327" s="79">
        <v>88.9</v>
      </c>
      <c r="B327" s="80">
        <f t="shared" si="25"/>
        <v>23.064805240540469</v>
      </c>
      <c r="C327" s="54">
        <f t="shared" si="24"/>
        <v>-1.1303209129948897</v>
      </c>
      <c r="D327" s="81">
        <f t="shared" si="26"/>
        <v>0.63572604780364994</v>
      </c>
      <c r="E327" s="94"/>
      <c r="V327" s="44">
        <f t="shared" si="27"/>
        <v>0.40414760785604859</v>
      </c>
      <c r="W327" s="83">
        <f t="shared" si="28"/>
        <v>1.1303209129948897</v>
      </c>
      <c r="X327" s="84">
        <f t="shared" si="29"/>
        <v>88.9</v>
      </c>
    </row>
    <row r="328" spans="1:24" x14ac:dyDescent="0.25">
      <c r="A328" s="79">
        <v>89</v>
      </c>
      <c r="B328" s="80">
        <f t="shared" si="25"/>
        <v>23.064690457373359</v>
      </c>
      <c r="C328" s="54">
        <f t="shared" ref="C328:C391" si="30">B328-$B$3</f>
        <v>-1.1304356961619995</v>
      </c>
      <c r="D328" s="81">
        <f t="shared" si="26"/>
        <v>0.63507623379887612</v>
      </c>
      <c r="E328" s="94"/>
      <c r="V328" s="44">
        <f t="shared" si="27"/>
        <v>0.40332182273616479</v>
      </c>
      <c r="W328" s="83">
        <f t="shared" si="28"/>
        <v>1.1304356961619995</v>
      </c>
      <c r="X328" s="84">
        <f t="shared" si="29"/>
        <v>89</v>
      </c>
    </row>
    <row r="329" spans="1:24" x14ac:dyDescent="0.25">
      <c r="A329" s="79">
        <v>89.1</v>
      </c>
      <c r="B329" s="80">
        <f t="shared" ref="B329:B392" si="31">DEGREES(ASIN((A329^2+$A$3^2-$C$5^2)/(2*A329*$A$3)))</f>
        <v>23.064606586306351</v>
      </c>
      <c r="C329" s="54">
        <f t="shared" si="30"/>
        <v>-1.1305195672290083</v>
      </c>
      <c r="D329" s="81">
        <f t="shared" ref="D329:D392" si="32">ABS(50*C329)/A329</f>
        <v>0.63441053155387672</v>
      </c>
      <c r="E329" s="94"/>
      <c r="V329" s="44">
        <f t="shared" ref="V329:V392" si="33">D329^2</f>
        <v>0.40247672254647243</v>
      </c>
      <c r="W329" s="83">
        <f t="shared" ref="W329:W392" si="34">-C329</f>
        <v>1.1305195672290083</v>
      </c>
      <c r="X329" s="84">
        <f t="shared" ref="X329:X392" si="35">A329</f>
        <v>89.1</v>
      </c>
    </row>
    <row r="330" spans="1:24" x14ac:dyDescent="0.25">
      <c r="A330" s="79">
        <v>89.2</v>
      </c>
      <c r="B330" s="80">
        <f t="shared" si="31"/>
        <v>23.064553523317539</v>
      </c>
      <c r="C330" s="54">
        <f t="shared" si="30"/>
        <v>-1.1305726302178201</v>
      </c>
      <c r="D330" s="81">
        <f t="shared" si="32"/>
        <v>0.63372905281267944</v>
      </c>
      <c r="E330" s="94"/>
      <c r="V330" s="44">
        <f t="shared" si="33"/>
        <v>0.40161251237885587</v>
      </c>
      <c r="W330" s="83">
        <f t="shared" si="34"/>
        <v>1.1305726302178201</v>
      </c>
      <c r="X330" s="84">
        <f t="shared" si="35"/>
        <v>89.2</v>
      </c>
    </row>
    <row r="331" spans="1:24" x14ac:dyDescent="0.25">
      <c r="A331" s="79">
        <v>89.3</v>
      </c>
      <c r="B331" s="80">
        <f t="shared" si="31"/>
        <v>23.064531164872076</v>
      </c>
      <c r="C331" s="54">
        <f t="shared" si="30"/>
        <v>-1.1305949886632831</v>
      </c>
      <c r="D331" s="81">
        <f t="shared" si="32"/>
        <v>0.63303190854607116</v>
      </c>
      <c r="E331" s="94"/>
      <c r="V331" s="44">
        <f t="shared" si="33"/>
        <v>0.40072939723748141</v>
      </c>
      <c r="W331" s="83">
        <f t="shared" si="34"/>
        <v>1.1305949886632831</v>
      </c>
      <c r="X331" s="84">
        <f t="shared" si="35"/>
        <v>89.3</v>
      </c>
    </row>
    <row r="332" spans="1:24" x14ac:dyDescent="0.25">
      <c r="A332" s="79">
        <v>89.4</v>
      </c>
      <c r="B332" s="80">
        <f t="shared" si="31"/>
        <v>23.064539407919327</v>
      </c>
      <c r="C332" s="54">
        <f t="shared" si="30"/>
        <v>-1.1305867456160321</v>
      </c>
      <c r="D332" s="81">
        <f t="shared" si="32"/>
        <v>0.63231920895751237</v>
      </c>
      <c r="E332" s="94"/>
      <c r="V332" s="44">
        <f t="shared" si="33"/>
        <v>0.39982758201665419</v>
      </c>
      <c r="W332" s="83">
        <f t="shared" si="34"/>
        <v>1.1305867456160321</v>
      </c>
      <c r="X332" s="84">
        <f t="shared" si="35"/>
        <v>89.4</v>
      </c>
    </row>
    <row r="333" spans="1:24" x14ac:dyDescent="0.25">
      <c r="A333" s="79">
        <v>89.5</v>
      </c>
      <c r="B333" s="80">
        <f t="shared" si="31"/>
        <v>23.064578149890053</v>
      </c>
      <c r="C333" s="54">
        <f t="shared" si="30"/>
        <v>-1.1305480036453055</v>
      </c>
      <c r="D333" s="81">
        <f t="shared" si="32"/>
        <v>0.63159106348899752</v>
      </c>
      <c r="E333" s="94"/>
      <c r="V333" s="44">
        <f t="shared" si="33"/>
        <v>0.39890727147916288</v>
      </c>
      <c r="W333" s="83">
        <f t="shared" si="34"/>
        <v>1.1305480036453055</v>
      </c>
      <c r="X333" s="84">
        <f t="shared" si="35"/>
        <v>89.5</v>
      </c>
    </row>
    <row r="334" spans="1:24" x14ac:dyDescent="0.25">
      <c r="A334" s="79">
        <v>89.6</v>
      </c>
      <c r="B334" s="80">
        <f t="shared" si="31"/>
        <v>23.064647288693589</v>
      </c>
      <c r="C334" s="54">
        <f t="shared" si="30"/>
        <v>-1.1304788648417698</v>
      </c>
      <c r="D334" s="81">
        <f t="shared" si="32"/>
        <v>0.63084758082688053</v>
      </c>
      <c r="E334" s="94"/>
      <c r="V334" s="44">
        <f t="shared" si="33"/>
        <v>0.39796867023512755</v>
      </c>
      <c r="W334" s="83">
        <f t="shared" si="34"/>
        <v>1.1304788648417698</v>
      </c>
      <c r="X334" s="84">
        <f t="shared" si="35"/>
        <v>89.6</v>
      </c>
    </row>
    <row r="335" spans="1:24" x14ac:dyDescent="0.25">
      <c r="A335" s="79">
        <v>89.7</v>
      </c>
      <c r="B335" s="80">
        <f t="shared" si="31"/>
        <v>23.064746722715114</v>
      </c>
      <c r="C335" s="54">
        <f t="shared" si="30"/>
        <v>-1.1303794308202448</v>
      </c>
      <c r="D335" s="81">
        <f t="shared" si="32"/>
        <v>0.63008886890760585</v>
      </c>
      <c r="E335" s="94"/>
      <c r="V335" s="44">
        <f t="shared" si="33"/>
        <v>0.39701198272126609</v>
      </c>
      <c r="W335" s="83">
        <f t="shared" si="34"/>
        <v>1.1303794308202448</v>
      </c>
      <c r="X335" s="84">
        <f t="shared" si="35"/>
        <v>89.7</v>
      </c>
    </row>
    <row r="336" spans="1:24" x14ac:dyDescent="0.25">
      <c r="A336" s="79">
        <v>89.8</v>
      </c>
      <c r="B336" s="80">
        <f t="shared" si="31"/>
        <v>23.064876350812835</v>
      </c>
      <c r="C336" s="54">
        <f t="shared" si="30"/>
        <v>-1.1302498027225241</v>
      </c>
      <c r="D336" s="81">
        <f t="shared" si="32"/>
        <v>0.62931503492345442</v>
      </c>
      <c r="E336" s="94"/>
      <c r="V336" s="44">
        <f t="shared" si="33"/>
        <v>0.39603741318070868</v>
      </c>
      <c r="W336" s="83">
        <f t="shared" si="34"/>
        <v>1.1302498027225241</v>
      </c>
      <c r="X336" s="84">
        <f t="shared" si="35"/>
        <v>89.8</v>
      </c>
    </row>
    <row r="337" spans="1:24" x14ac:dyDescent="0.25">
      <c r="A337" s="79">
        <v>89.9</v>
      </c>
      <c r="B337" s="80">
        <f t="shared" si="31"/>
        <v>23.065036072315227</v>
      </c>
      <c r="C337" s="54">
        <f t="shared" si="30"/>
        <v>-1.130090081220132</v>
      </c>
      <c r="D337" s="81">
        <f t="shared" si="32"/>
        <v>0.6285261853282158</v>
      </c>
      <c r="E337" s="94"/>
      <c r="V337" s="44">
        <f t="shared" si="33"/>
        <v>0.39504516564323866</v>
      </c>
      <c r="W337" s="83">
        <f t="shared" si="34"/>
        <v>1.130090081220132</v>
      </c>
      <c r="X337" s="84">
        <f t="shared" si="35"/>
        <v>89.9</v>
      </c>
    </row>
    <row r="338" spans="1:24" x14ac:dyDescent="0.25">
      <c r="A338" s="79">
        <v>90</v>
      </c>
      <c r="B338" s="80">
        <f t="shared" si="31"/>
        <v>23.065225787018395</v>
      </c>
      <c r="C338" s="54">
        <f t="shared" si="30"/>
        <v>-1.1299003665169636</v>
      </c>
      <c r="D338" s="81">
        <f t="shared" si="32"/>
        <v>0.6277224258427575</v>
      </c>
      <c r="E338" s="94"/>
      <c r="V338" s="44">
        <f t="shared" si="33"/>
        <v>0.39403544390591622</v>
      </c>
      <c r="W338" s="83">
        <f t="shared" si="34"/>
        <v>1.1299003665169636</v>
      </c>
      <c r="X338" s="84">
        <f t="shared" si="35"/>
        <v>90</v>
      </c>
    </row>
    <row r="339" spans="1:24" x14ac:dyDescent="0.25">
      <c r="A339" s="79">
        <v>90.1</v>
      </c>
      <c r="B339" s="80">
        <f t="shared" si="31"/>
        <v>23.065445395183286</v>
      </c>
      <c r="C339" s="54">
        <f t="shared" si="30"/>
        <v>-1.1296807583520732</v>
      </c>
      <c r="D339" s="81">
        <f t="shared" si="32"/>
        <v>0.62690386146063992</v>
      </c>
      <c r="E339" s="94"/>
      <c r="V339" s="44">
        <f t="shared" si="33"/>
        <v>0.39300845151426123</v>
      </c>
      <c r="W339" s="83">
        <f t="shared" si="34"/>
        <v>1.1296807583520732</v>
      </c>
      <c r="X339" s="84">
        <f t="shared" si="35"/>
        <v>90.1</v>
      </c>
    </row>
    <row r="340" spans="1:24" x14ac:dyDescent="0.25">
      <c r="A340" s="79">
        <v>90.2</v>
      </c>
      <c r="B340" s="80">
        <f t="shared" si="31"/>
        <v>23.065694797533034</v>
      </c>
      <c r="C340" s="54">
        <f t="shared" si="30"/>
        <v>-1.1294313560023248</v>
      </c>
      <c r="D340" s="81">
        <f t="shared" si="32"/>
        <v>0.62607059645361685</v>
      </c>
      <c r="E340" s="94"/>
      <c r="V340" s="44">
        <f t="shared" si="33"/>
        <v>0.39196439174378755</v>
      </c>
      <c r="W340" s="83">
        <f t="shared" si="34"/>
        <v>1.1294313560023248</v>
      </c>
      <c r="X340" s="84">
        <f t="shared" si="35"/>
        <v>90.2</v>
      </c>
    </row>
    <row r="341" spans="1:24" x14ac:dyDescent="0.25">
      <c r="A341" s="79">
        <v>90.3</v>
      </c>
      <c r="B341" s="80">
        <f t="shared" si="31"/>
        <v>23.065973895250291</v>
      </c>
      <c r="C341" s="54">
        <f t="shared" si="30"/>
        <v>-1.1291522582850675</v>
      </c>
      <c r="D341" s="81">
        <f t="shared" si="32"/>
        <v>0.62522273437711384</v>
      </c>
      <c r="E341" s="94"/>
      <c r="V341" s="44">
        <f t="shared" si="33"/>
        <v>0.39090346758199507</v>
      </c>
      <c r="W341" s="83">
        <f t="shared" si="34"/>
        <v>1.1291522582850675</v>
      </c>
      <c r="X341" s="84">
        <f t="shared" si="35"/>
        <v>90.3</v>
      </c>
    </row>
    <row r="342" spans="1:24" x14ac:dyDescent="0.25">
      <c r="A342" s="79">
        <v>90.4</v>
      </c>
      <c r="B342" s="80">
        <f t="shared" si="31"/>
        <v>23.066282589974595</v>
      </c>
      <c r="C342" s="54">
        <f t="shared" si="30"/>
        <v>-1.1288435635607641</v>
      </c>
      <c r="D342" s="81">
        <f t="shared" si="32"/>
        <v>0.62436037807564382</v>
      </c>
      <c r="E342" s="94"/>
      <c r="V342" s="44">
        <f t="shared" si="33"/>
        <v>0.38982588171076088</v>
      </c>
      <c r="W342" s="83">
        <f t="shared" si="34"/>
        <v>1.1288435635607641</v>
      </c>
      <c r="X342" s="84">
        <f t="shared" si="35"/>
        <v>90.4</v>
      </c>
    </row>
    <row r="343" spans="1:24" x14ac:dyDescent="0.25">
      <c r="A343" s="79">
        <v>90.5</v>
      </c>
      <c r="B343" s="80">
        <f t="shared" si="31"/>
        <v>23.066620783799685</v>
      </c>
      <c r="C343" s="54">
        <f t="shared" si="30"/>
        <v>-1.1285053697356737</v>
      </c>
      <c r="D343" s="81">
        <f t="shared" si="32"/>
        <v>0.62348362968821758</v>
      </c>
      <c r="E343" s="94"/>
      <c r="V343" s="44">
        <f t="shared" si="33"/>
        <v>0.3887318364891944</v>
      </c>
      <c r="W343" s="83">
        <f t="shared" si="34"/>
        <v>1.1285053697356737</v>
      </c>
      <c r="X343" s="84">
        <f t="shared" si="35"/>
        <v>90.5</v>
      </c>
    </row>
    <row r="344" spans="1:24" x14ac:dyDescent="0.25">
      <c r="A344" s="79">
        <v>90.6</v>
      </c>
      <c r="B344" s="80">
        <f t="shared" si="31"/>
        <v>23.066988379270956</v>
      </c>
      <c r="C344" s="54">
        <f t="shared" si="30"/>
        <v>-1.1281377742644025</v>
      </c>
      <c r="D344" s="81">
        <f t="shared" si="32"/>
        <v>0.62259259065364381</v>
      </c>
      <c r="E344" s="94"/>
      <c r="V344" s="44">
        <f t="shared" si="33"/>
        <v>0.3876215339368157</v>
      </c>
      <c r="W344" s="83">
        <f t="shared" si="34"/>
        <v>1.1281377742644025</v>
      </c>
      <c r="X344" s="84">
        <f t="shared" si="35"/>
        <v>90.6</v>
      </c>
    </row>
    <row r="345" spans="1:24" x14ac:dyDescent="0.25">
      <c r="A345" s="79">
        <v>90.7</v>
      </c>
      <c r="B345" s="80">
        <f t="shared" si="31"/>
        <v>23.067385279382808</v>
      </c>
      <c r="C345" s="54">
        <f t="shared" si="30"/>
        <v>-1.1277408741525505</v>
      </c>
      <c r="D345" s="81">
        <f t="shared" si="32"/>
        <v>0.62168736171584926</v>
      </c>
      <c r="E345" s="94"/>
      <c r="V345" s="44">
        <f t="shared" si="33"/>
        <v>0.3864951757172132</v>
      </c>
      <c r="W345" s="83">
        <f t="shared" si="34"/>
        <v>1.1277408741525505</v>
      </c>
      <c r="X345" s="84">
        <f t="shared" si="35"/>
        <v>90.7</v>
      </c>
    </row>
    <row r="346" spans="1:24" x14ac:dyDescent="0.25">
      <c r="A346" s="79">
        <v>90.8</v>
      </c>
      <c r="B346" s="80">
        <f t="shared" si="31"/>
        <v>23.067811387576143</v>
      </c>
      <c r="C346" s="54">
        <f t="shared" si="30"/>
        <v>-1.1273147659592162</v>
      </c>
      <c r="D346" s="81">
        <f t="shared" si="32"/>
        <v>0.62076804292908383</v>
      </c>
      <c r="E346" s="94"/>
      <c r="V346" s="44">
        <f t="shared" si="33"/>
        <v>0.38535296312200484</v>
      </c>
      <c r="W346" s="83">
        <f t="shared" si="34"/>
        <v>1.1273147659592162</v>
      </c>
      <c r="X346" s="84">
        <f t="shared" si="35"/>
        <v>90.8</v>
      </c>
    </row>
    <row r="347" spans="1:24" x14ac:dyDescent="0.25">
      <c r="A347" s="79">
        <v>90.9</v>
      </c>
      <c r="B347" s="80">
        <f t="shared" si="31"/>
        <v>23.068266607735698</v>
      </c>
      <c r="C347" s="54">
        <f t="shared" si="30"/>
        <v>-1.1268595457996611</v>
      </c>
      <c r="D347" s="81">
        <f t="shared" si="32"/>
        <v>0.61983473366317987</v>
      </c>
      <c r="E347" s="94"/>
      <c r="V347" s="44">
        <f t="shared" si="33"/>
        <v>0.38419509705530513</v>
      </c>
      <c r="W347" s="83">
        <f t="shared" si="34"/>
        <v>1.1268595457996611</v>
      </c>
      <c r="X347" s="84">
        <f t="shared" si="35"/>
        <v>90.9</v>
      </c>
    </row>
    <row r="348" spans="1:24" x14ac:dyDescent="0.25">
      <c r="A348" s="79">
        <v>91</v>
      </c>
      <c r="B348" s="80">
        <f t="shared" si="31"/>
        <v>23.068750844187608</v>
      </c>
      <c r="C348" s="54">
        <f t="shared" si="30"/>
        <v>-1.1263753093477504</v>
      </c>
      <c r="D348" s="81">
        <f t="shared" si="32"/>
        <v>0.61888753260865403</v>
      </c>
      <c r="E348" s="94"/>
      <c r="V348" s="44">
        <f t="shared" si="33"/>
        <v>0.38302177801842779</v>
      </c>
      <c r="W348" s="83">
        <f t="shared" si="34"/>
        <v>1.1263753093477504</v>
      </c>
      <c r="X348" s="84">
        <f t="shared" si="35"/>
        <v>91</v>
      </c>
    </row>
    <row r="349" spans="1:24" x14ac:dyDescent="0.25">
      <c r="A349" s="79">
        <v>91.1</v>
      </c>
      <c r="B349" s="80">
        <f t="shared" si="31"/>
        <v>23.069264001696819</v>
      </c>
      <c r="C349" s="54">
        <f t="shared" si="30"/>
        <v>-1.1258621518385397</v>
      </c>
      <c r="D349" s="81">
        <f t="shared" si="32"/>
        <v>0.61792653778185491</v>
      </c>
      <c r="E349" s="94"/>
      <c r="V349" s="44">
        <f t="shared" si="33"/>
        <v>0.38183320609507015</v>
      </c>
      <c r="W349" s="83">
        <f t="shared" si="34"/>
        <v>1.1258621518385397</v>
      </c>
      <c r="X349" s="84">
        <f t="shared" si="35"/>
        <v>91.1</v>
      </c>
    </row>
    <row r="350" spans="1:24" x14ac:dyDescent="0.25">
      <c r="A350" s="79">
        <v>91.2</v>
      </c>
      <c r="B350" s="80">
        <f t="shared" si="31"/>
        <v>23.069805985464615</v>
      </c>
      <c r="C350" s="54">
        <f t="shared" si="30"/>
        <v>-1.1253201680707434</v>
      </c>
      <c r="D350" s="81">
        <f t="shared" si="32"/>
        <v>0.61695184653001278</v>
      </c>
      <c r="E350" s="94"/>
      <c r="V350" s="44">
        <f t="shared" si="33"/>
        <v>0.38062958093679244</v>
      </c>
      <c r="W350" s="83">
        <f t="shared" si="34"/>
        <v>1.1253201680707434</v>
      </c>
      <c r="X350" s="84">
        <f t="shared" si="35"/>
        <v>91.2</v>
      </c>
    </row>
    <row r="351" spans="1:24" x14ac:dyDescent="0.25">
      <c r="A351" s="79">
        <v>91.3</v>
      </c>
      <c r="B351" s="80">
        <f t="shared" si="31"/>
        <v>23.070376701126122</v>
      </c>
      <c r="C351" s="54">
        <f t="shared" si="30"/>
        <v>-1.1247494524092367</v>
      </c>
      <c r="D351" s="81">
        <f t="shared" si="32"/>
        <v>0.61596355553627424</v>
      </c>
      <c r="E351" s="94"/>
      <c r="V351" s="44">
        <f t="shared" si="33"/>
        <v>0.37941110174888881</v>
      </c>
      <c r="W351" s="83">
        <f t="shared" si="34"/>
        <v>1.1247494524092367</v>
      </c>
      <c r="X351" s="84">
        <f t="shared" si="35"/>
        <v>91.3</v>
      </c>
    </row>
    <row r="352" spans="1:24" x14ac:dyDescent="0.25">
      <c r="A352" s="79">
        <v>91.4</v>
      </c>
      <c r="B352" s="80">
        <f t="shared" si="31"/>
        <v>23.070976054747806</v>
      </c>
      <c r="C352" s="54">
        <f t="shared" si="30"/>
        <v>-1.1241500987875526</v>
      </c>
      <c r="D352" s="81">
        <f t="shared" si="32"/>
        <v>0.61496176082470044</v>
      </c>
      <c r="E352" s="94"/>
      <c r="V352" s="44">
        <f t="shared" si="33"/>
        <v>0.37817796727661607</v>
      </c>
      <c r="W352" s="83">
        <f t="shared" si="34"/>
        <v>1.1241500987875526</v>
      </c>
      <c r="X352" s="84">
        <f t="shared" si="35"/>
        <v>91.4</v>
      </c>
    </row>
    <row r="353" spans="1:24" x14ac:dyDescent="0.25">
      <c r="A353" s="79">
        <v>91.5</v>
      </c>
      <c r="B353" s="80">
        <f t="shared" si="31"/>
        <v>23.071603952825086</v>
      </c>
      <c r="C353" s="54">
        <f t="shared" si="30"/>
        <v>-1.1235222007102728</v>
      </c>
      <c r="D353" s="81">
        <f t="shared" si="32"/>
        <v>0.61394655776517637</v>
      </c>
      <c r="E353" s="94"/>
      <c r="V353" s="44">
        <f t="shared" si="33"/>
        <v>0.37693037579170907</v>
      </c>
      <c r="W353" s="83">
        <f t="shared" si="34"/>
        <v>1.1235222007102728</v>
      </c>
      <c r="X353" s="84">
        <f t="shared" si="35"/>
        <v>91.5</v>
      </c>
    </row>
    <row r="354" spans="1:24" x14ac:dyDescent="0.25">
      <c r="A354" s="79">
        <v>91.6</v>
      </c>
      <c r="B354" s="80">
        <f t="shared" si="31"/>
        <v>23.07226030227984</v>
      </c>
      <c r="C354" s="54">
        <f t="shared" si="30"/>
        <v>-1.1228658512555185</v>
      </c>
      <c r="D354" s="81">
        <f t="shared" si="32"/>
        <v>0.6129180410783398</v>
      </c>
      <c r="E354" s="94"/>
      <c r="V354" s="44">
        <f t="shared" si="33"/>
        <v>0.37566852507930942</v>
      </c>
      <c r="W354" s="83">
        <f t="shared" si="34"/>
        <v>1.1228658512555185</v>
      </c>
      <c r="X354" s="84">
        <f t="shared" si="35"/>
        <v>91.6</v>
      </c>
    </row>
    <row r="355" spans="1:24" x14ac:dyDescent="0.25">
      <c r="A355" s="79">
        <v>91.7</v>
      </c>
      <c r="B355" s="80">
        <f t="shared" si="31"/>
        <v>23.072945010457982</v>
      </c>
      <c r="C355" s="54">
        <f t="shared" si="30"/>
        <v>-1.1221811430773769</v>
      </c>
      <c r="D355" s="81">
        <f t="shared" si="32"/>
        <v>0.61187630484044542</v>
      </c>
      <c r="E355" s="94"/>
      <c r="V355" s="44">
        <f t="shared" si="33"/>
        <v>0.37439261242519767</v>
      </c>
      <c r="W355" s="83">
        <f t="shared" si="34"/>
        <v>1.1221811430773769</v>
      </c>
      <c r="X355" s="84">
        <f t="shared" si="35"/>
        <v>91.7</v>
      </c>
    </row>
    <row r="356" spans="1:24" x14ac:dyDescent="0.25">
      <c r="A356" s="79">
        <v>91.8</v>
      </c>
      <c r="B356" s="80">
        <f t="shared" si="31"/>
        <v>23.073657985127113</v>
      </c>
      <c r="C356" s="54">
        <f t="shared" si="30"/>
        <v>-1.1214681684082457</v>
      </c>
      <c r="D356" s="81">
        <f t="shared" si="32"/>
        <v>0.61082144248815129</v>
      </c>
      <c r="E356" s="94"/>
      <c r="V356" s="44">
        <f t="shared" si="33"/>
        <v>0.3731028346033059</v>
      </c>
      <c r="W356" s="83">
        <f t="shared" si="34"/>
        <v>1.1214681684082457</v>
      </c>
      <c r="X356" s="84">
        <f t="shared" si="35"/>
        <v>91.8</v>
      </c>
    </row>
    <row r="357" spans="1:24" x14ac:dyDescent="0.25">
      <c r="A357" s="79">
        <v>91.9</v>
      </c>
      <c r="B357" s="80">
        <f t="shared" si="31"/>
        <v>23.074399134474074</v>
      </c>
      <c r="C357" s="54">
        <f t="shared" si="30"/>
        <v>-1.1207270190612846</v>
      </c>
      <c r="D357" s="81">
        <f t="shared" si="32"/>
        <v>0.60975354682333216</v>
      </c>
      <c r="E357" s="94"/>
      <c r="V357" s="44">
        <f t="shared" si="33"/>
        <v>0.37179938786363353</v>
      </c>
      <c r="W357" s="83">
        <f t="shared" si="34"/>
        <v>1.1207270190612846</v>
      </c>
      <c r="X357" s="84">
        <f t="shared" si="35"/>
        <v>91.9</v>
      </c>
    </row>
    <row r="358" spans="1:24" x14ac:dyDescent="0.25">
      <c r="A358" s="79">
        <v>92</v>
      </c>
      <c r="B358" s="80">
        <f t="shared" si="31"/>
        <v>23.075168367102599</v>
      </c>
      <c r="C358" s="54">
        <f t="shared" si="30"/>
        <v>-1.1199577864327601</v>
      </c>
      <c r="D358" s="81">
        <f t="shared" si="32"/>
        <v>0.60867271001780443</v>
      </c>
      <c r="E358" s="94"/>
      <c r="V358" s="44">
        <f t="shared" si="33"/>
        <v>0.37048246792041822</v>
      </c>
      <c r="W358" s="83">
        <f t="shared" si="34"/>
        <v>1.1199577864327601</v>
      </c>
      <c r="X358" s="84">
        <f t="shared" si="35"/>
        <v>92</v>
      </c>
    </row>
    <row r="359" spans="1:24" x14ac:dyDescent="0.25">
      <c r="A359" s="79">
        <v>92.1</v>
      </c>
      <c r="B359" s="80">
        <f t="shared" si="31"/>
        <v>23.075965592030983</v>
      </c>
      <c r="C359" s="54">
        <f t="shared" si="30"/>
        <v>-1.1191605615043763</v>
      </c>
      <c r="D359" s="81">
        <f t="shared" si="32"/>
        <v>0.60757902361801108</v>
      </c>
      <c r="E359" s="94"/>
      <c r="V359" s="44">
        <f t="shared" si="33"/>
        <v>0.36915226994061567</v>
      </c>
      <c r="W359" s="83">
        <f t="shared" si="34"/>
        <v>1.1191605615043763</v>
      </c>
      <c r="X359" s="84">
        <f t="shared" si="35"/>
        <v>92.1</v>
      </c>
    </row>
    <row r="360" spans="1:24" x14ac:dyDescent="0.25">
      <c r="A360" s="79">
        <v>92.2</v>
      </c>
      <c r="B360" s="80">
        <f t="shared" si="31"/>
        <v>23.076790718689661</v>
      </c>
      <c r="C360" s="54">
        <f t="shared" si="30"/>
        <v>-1.1183354348456973</v>
      </c>
      <c r="D360" s="81">
        <f t="shared" si="32"/>
        <v>0.60647257854972736</v>
      </c>
      <c r="E360" s="94"/>
      <c r="V360" s="44">
        <f t="shared" si="33"/>
        <v>0.36780898853275523</v>
      </c>
      <c r="W360" s="83">
        <f t="shared" si="34"/>
        <v>1.1183354348456973</v>
      </c>
      <c r="X360" s="84">
        <f t="shared" si="35"/>
        <v>92.2</v>
      </c>
    </row>
    <row r="361" spans="1:24" x14ac:dyDescent="0.25">
      <c r="A361" s="79">
        <v>92.3</v>
      </c>
      <c r="B361" s="80">
        <f t="shared" si="31"/>
        <v>23.077643656919047</v>
      </c>
      <c r="C361" s="54">
        <f t="shared" si="30"/>
        <v>-1.1174824966163115</v>
      </c>
      <c r="D361" s="81">
        <f t="shared" si="32"/>
        <v>0.60535346512259558</v>
      </c>
      <c r="E361" s="94"/>
      <c r="V361" s="44">
        <f t="shared" si="33"/>
        <v>0.36645281773593352</v>
      </c>
      <c r="W361" s="83">
        <f t="shared" si="34"/>
        <v>1.1174824966163115</v>
      </c>
      <c r="X361" s="84">
        <f t="shared" si="35"/>
        <v>92.3</v>
      </c>
    </row>
    <row r="362" spans="1:24" x14ac:dyDescent="0.25">
      <c r="A362" s="79">
        <v>92.4</v>
      </c>
      <c r="B362" s="80">
        <f t="shared" si="31"/>
        <v>23.078524316967023</v>
      </c>
      <c r="C362" s="54">
        <f t="shared" si="30"/>
        <v>-1.1166018365683357</v>
      </c>
      <c r="D362" s="81">
        <f t="shared" si="32"/>
        <v>0.60422177303481361</v>
      </c>
      <c r="E362" s="94"/>
      <c r="V362" s="44">
        <f t="shared" si="33"/>
        <v>0.36508395100933383</v>
      </c>
      <c r="W362" s="83">
        <f t="shared" si="34"/>
        <v>1.1166018365683357</v>
      </c>
      <c r="X362" s="84">
        <f t="shared" si="35"/>
        <v>92.4</v>
      </c>
    </row>
    <row r="363" spans="1:24" x14ac:dyDescent="0.25">
      <c r="A363" s="79">
        <v>92.5</v>
      </c>
      <c r="B363" s="80">
        <f t="shared" si="31"/>
        <v>23.079432609486798</v>
      </c>
      <c r="C363" s="54">
        <f t="shared" si="30"/>
        <v>-1.1156935440485611</v>
      </c>
      <c r="D363" s="81">
        <f t="shared" si="32"/>
        <v>0.60307759137760064</v>
      </c>
      <c r="E363" s="94"/>
      <c r="V363" s="44">
        <f t="shared" si="33"/>
        <v>0.36370258122180826</v>
      </c>
      <c r="W363" s="83">
        <f t="shared" si="34"/>
        <v>1.1156935440485611</v>
      </c>
      <c r="X363" s="84">
        <f t="shared" si="35"/>
        <v>92.5</v>
      </c>
    </row>
    <row r="364" spans="1:24" x14ac:dyDescent="0.25">
      <c r="A364" s="79">
        <v>92.6</v>
      </c>
      <c r="B364" s="80">
        <f t="shared" si="31"/>
        <v>23.080368445534571</v>
      </c>
      <c r="C364" s="54">
        <f t="shared" si="30"/>
        <v>-1.1147577080007878</v>
      </c>
      <c r="D364" s="81">
        <f t="shared" si="32"/>
        <v>0.6019210086397343</v>
      </c>
      <c r="E364" s="94"/>
      <c r="V364" s="44">
        <f t="shared" si="33"/>
        <v>0.3623089006418751</v>
      </c>
      <c r="W364" s="83">
        <f t="shared" si="34"/>
        <v>1.1147577080007878</v>
      </c>
      <c r="X364" s="84">
        <f t="shared" si="35"/>
        <v>92.6</v>
      </c>
    </row>
    <row r="365" spans="1:24" x14ac:dyDescent="0.25">
      <c r="A365" s="79">
        <v>92.7</v>
      </c>
      <c r="B365" s="80">
        <f t="shared" si="31"/>
        <v>23.081331736567307</v>
      </c>
      <c r="C365" s="54">
        <f t="shared" si="30"/>
        <v>-1.1137944169680516</v>
      </c>
      <c r="D365" s="81">
        <f t="shared" si="32"/>
        <v>0.60075211271200191</v>
      </c>
      <c r="E365" s="94"/>
      <c r="V365" s="44">
        <f t="shared" si="33"/>
        <v>0.36090310092793382</v>
      </c>
      <c r="W365" s="83">
        <f t="shared" si="34"/>
        <v>1.1137944169680516</v>
      </c>
      <c r="X365" s="84">
        <f t="shared" si="35"/>
        <v>92.7</v>
      </c>
    </row>
    <row r="366" spans="1:24" x14ac:dyDescent="0.25">
      <c r="A366" s="79">
        <v>92.8</v>
      </c>
      <c r="B366" s="80">
        <f t="shared" si="31"/>
        <v>23.082322394440425</v>
      </c>
      <c r="C366" s="54">
        <f t="shared" si="30"/>
        <v>-1.112803759094934</v>
      </c>
      <c r="D366" s="81">
        <f t="shared" si="32"/>
        <v>0.5995709908916671</v>
      </c>
      <c r="E366" s="94"/>
      <c r="V366" s="44">
        <f t="shared" si="33"/>
        <v>0.35948537311881557</v>
      </c>
      <c r="W366" s="83">
        <f t="shared" si="34"/>
        <v>1.112803759094934</v>
      </c>
      <c r="X366" s="84">
        <f t="shared" si="35"/>
        <v>92.8</v>
      </c>
    </row>
    <row r="367" spans="1:24" x14ac:dyDescent="0.25">
      <c r="A367" s="79">
        <v>92.9</v>
      </c>
      <c r="B367" s="80">
        <f t="shared" si="31"/>
        <v>23.083340331405648</v>
      </c>
      <c r="C367" s="54">
        <f t="shared" si="30"/>
        <v>-1.1117858221297112</v>
      </c>
      <c r="D367" s="81">
        <f t="shared" si="32"/>
        <v>0.59837772988681981</v>
      </c>
      <c r="E367" s="94"/>
      <c r="V367" s="44">
        <f t="shared" si="33"/>
        <v>0.3580559076245039</v>
      </c>
      <c r="W367" s="83">
        <f t="shared" si="34"/>
        <v>1.1117858221297112</v>
      </c>
      <c r="X367" s="84">
        <f t="shared" si="35"/>
        <v>92.9</v>
      </c>
    </row>
    <row r="368" spans="1:24" x14ac:dyDescent="0.25">
      <c r="A368" s="79">
        <v>93</v>
      </c>
      <c r="B368" s="80">
        <f t="shared" si="31"/>
        <v>23.08438546010872</v>
      </c>
      <c r="C368" s="54">
        <f t="shared" si="30"/>
        <v>-1.1107406934266386</v>
      </c>
      <c r="D368" s="81">
        <f t="shared" si="32"/>
        <v>0.59717241582077341</v>
      </c>
      <c r="E368" s="94"/>
      <c r="V368" s="44">
        <f t="shared" si="33"/>
        <v>0.3566148942172187</v>
      </c>
      <c r="W368" s="83">
        <f t="shared" si="34"/>
        <v>1.1107406934266386</v>
      </c>
      <c r="X368" s="84">
        <f t="shared" si="35"/>
        <v>93</v>
      </c>
    </row>
    <row r="369" spans="1:24" x14ac:dyDescent="0.25">
      <c r="A369" s="79">
        <v>93.1</v>
      </c>
      <c r="B369" s="80">
        <f t="shared" si="31"/>
        <v>23.085457693587262</v>
      </c>
      <c r="C369" s="54">
        <f t="shared" si="30"/>
        <v>-1.1096684599480966</v>
      </c>
      <c r="D369" s="81">
        <f t="shared" si="32"/>
        <v>0.59595513423635693</v>
      </c>
      <c r="E369" s="94"/>
      <c r="V369" s="44">
        <f t="shared" si="33"/>
        <v>0.35516252202267423</v>
      </c>
      <c r="W369" s="83">
        <f t="shared" si="34"/>
        <v>1.1096684599480966</v>
      </c>
      <c r="X369" s="84">
        <f t="shared" si="35"/>
        <v>93.1</v>
      </c>
    </row>
    <row r="370" spans="1:24" x14ac:dyDescent="0.25">
      <c r="A370" s="79">
        <v>93.2</v>
      </c>
      <c r="B370" s="80">
        <f t="shared" si="31"/>
        <v>23.086556945268544</v>
      </c>
      <c r="C370" s="54">
        <f t="shared" si="30"/>
        <v>-1.1085692082668146</v>
      </c>
      <c r="D370" s="81">
        <f t="shared" si="32"/>
        <v>0.59472597010022243</v>
      </c>
      <c r="E370" s="94"/>
      <c r="V370" s="44">
        <f t="shared" si="33"/>
        <v>0.35369897951165069</v>
      </c>
      <c r="W370" s="83">
        <f t="shared" si="34"/>
        <v>1.1085692082668146</v>
      </c>
      <c r="X370" s="84">
        <f t="shared" si="35"/>
        <v>93.2</v>
      </c>
    </row>
    <row r="371" spans="1:24" x14ac:dyDescent="0.25">
      <c r="A371" s="79">
        <v>93.3</v>
      </c>
      <c r="B371" s="80">
        <f t="shared" si="31"/>
        <v>23.087683128967367</v>
      </c>
      <c r="C371" s="54">
        <f t="shared" si="30"/>
        <v>-1.107443024567992</v>
      </c>
      <c r="D371" s="81">
        <f t="shared" si="32"/>
        <v>0.5934850078070697</v>
      </c>
      <c r="E371" s="94"/>
      <c r="V371" s="44">
        <f t="shared" si="33"/>
        <v>0.3522244544917576</v>
      </c>
      <c r="W371" s="83">
        <f t="shared" si="34"/>
        <v>1.107443024567992</v>
      </c>
      <c r="X371" s="84">
        <f t="shared" si="35"/>
        <v>93.3</v>
      </c>
    </row>
    <row r="372" spans="1:24" x14ac:dyDescent="0.25">
      <c r="A372" s="79">
        <v>93.4</v>
      </c>
      <c r="B372" s="80">
        <f t="shared" si="31"/>
        <v>23.088836158883822</v>
      </c>
      <c r="C372" s="54">
        <f t="shared" si="30"/>
        <v>-1.1062899946515365</v>
      </c>
      <c r="D372" s="81">
        <f t="shared" si="32"/>
        <v>0.59223233118390606</v>
      </c>
      <c r="E372" s="94"/>
      <c r="V372" s="44">
        <f t="shared" si="33"/>
        <v>0.35073913409952379</v>
      </c>
      <c r="W372" s="83">
        <f t="shared" si="34"/>
        <v>1.1062899946515365</v>
      </c>
      <c r="X372" s="84">
        <f t="shared" si="35"/>
        <v>93.4</v>
      </c>
    </row>
    <row r="373" spans="1:24" x14ac:dyDescent="0.25">
      <c r="A373" s="79">
        <v>93.5</v>
      </c>
      <c r="B373" s="80">
        <f t="shared" si="31"/>
        <v>23.090015949601241</v>
      </c>
      <c r="C373" s="54">
        <f t="shared" si="30"/>
        <v>-1.1051102039341174</v>
      </c>
      <c r="D373" s="81">
        <f t="shared" si="32"/>
        <v>0.59096802349418043</v>
      </c>
      <c r="E373" s="94"/>
      <c r="V373" s="44">
        <f t="shared" si="33"/>
        <v>0.34924320479261817</v>
      </c>
      <c r="W373" s="83">
        <f t="shared" si="34"/>
        <v>1.1051102039341174</v>
      </c>
      <c r="X373" s="84">
        <f t="shared" si="35"/>
        <v>93.5</v>
      </c>
    </row>
    <row r="374" spans="1:24" x14ac:dyDescent="0.25">
      <c r="A374" s="79">
        <v>93.6</v>
      </c>
      <c r="B374" s="80">
        <f t="shared" si="31"/>
        <v>23.091222416084005</v>
      </c>
      <c r="C374" s="54">
        <f t="shared" si="30"/>
        <v>-1.1039037374513541</v>
      </c>
      <c r="D374" s="81">
        <f t="shared" si="32"/>
        <v>0.58969216744196262</v>
      </c>
      <c r="E374" s="94"/>
      <c r="V374" s="44">
        <f t="shared" si="33"/>
        <v>0.3477368523423997</v>
      </c>
      <c r="W374" s="83">
        <f t="shared" si="34"/>
        <v>1.1039037374513541</v>
      </c>
      <c r="X374" s="84">
        <f t="shared" si="35"/>
        <v>93.6</v>
      </c>
    </row>
    <row r="375" spans="1:24" x14ac:dyDescent="0.25">
      <c r="A375" s="79">
        <v>93.7</v>
      </c>
      <c r="B375" s="80">
        <f t="shared" si="31"/>
        <v>23.092455473675471</v>
      </c>
      <c r="C375" s="54">
        <f t="shared" si="30"/>
        <v>-1.1026706798598873</v>
      </c>
      <c r="D375" s="81">
        <f t="shared" si="32"/>
        <v>0.58840484517603375</v>
      </c>
      <c r="E375" s="94"/>
      <c r="V375" s="44">
        <f t="shared" si="33"/>
        <v>0.34622026182663224</v>
      </c>
      <c r="W375" s="83">
        <f t="shared" si="34"/>
        <v>1.1026706798598873</v>
      </c>
      <c r="X375" s="84">
        <f t="shared" si="35"/>
        <v>93.7</v>
      </c>
    </row>
    <row r="376" spans="1:24" x14ac:dyDescent="0.25">
      <c r="A376" s="79">
        <v>93.8</v>
      </c>
      <c r="B376" s="80">
        <f t="shared" si="31"/>
        <v>23.093715038095866</v>
      </c>
      <c r="C376" s="54">
        <f t="shared" si="30"/>
        <v>-1.1014111154394932</v>
      </c>
      <c r="D376" s="81">
        <f t="shared" si="32"/>
        <v>0.58710613829397296</v>
      </c>
      <c r="E376" s="94"/>
      <c r="V376" s="44">
        <f t="shared" si="33"/>
        <v>0.3446936176224617</v>
      </c>
      <c r="W376" s="83">
        <f t="shared" si="34"/>
        <v>1.1014111154394932</v>
      </c>
      <c r="X376" s="84">
        <f t="shared" si="35"/>
        <v>93.8</v>
      </c>
    </row>
    <row r="377" spans="1:24" x14ac:dyDescent="0.25">
      <c r="A377" s="79">
        <v>93.9</v>
      </c>
      <c r="B377" s="80">
        <f t="shared" si="31"/>
        <v>23.095001025440151</v>
      </c>
      <c r="C377" s="54">
        <f t="shared" si="30"/>
        <v>-1.1001251280952076</v>
      </c>
      <c r="D377" s="81">
        <f t="shared" si="32"/>
        <v>0.58579612784622337</v>
      </c>
      <c r="E377" s="94"/>
      <c r="V377" s="44">
        <f t="shared" si="33"/>
        <v>0.34315710339962885</v>
      </c>
      <c r="W377" s="83">
        <f t="shared" si="34"/>
        <v>1.1001251280952076</v>
      </c>
      <c r="X377" s="84">
        <f t="shared" si="35"/>
        <v>93.9</v>
      </c>
    </row>
    <row r="378" spans="1:24" x14ac:dyDescent="0.25">
      <c r="A378" s="79">
        <v>94</v>
      </c>
      <c r="B378" s="80">
        <f t="shared" si="31"/>
        <v>23.096313352176058</v>
      </c>
      <c r="C378" s="54">
        <f t="shared" si="30"/>
        <v>-1.0988128013593013</v>
      </c>
      <c r="D378" s="81">
        <f t="shared" si="32"/>
        <v>0.58447489434005384</v>
      </c>
      <c r="E378" s="94"/>
      <c r="V378" s="44">
        <f t="shared" si="33"/>
        <v>0.34161090211381712</v>
      </c>
      <c r="W378" s="83">
        <f t="shared" si="34"/>
        <v>1.0988128013593013</v>
      </c>
      <c r="X378" s="84">
        <f t="shared" si="35"/>
        <v>94</v>
      </c>
    </row>
    <row r="379" spans="1:24" x14ac:dyDescent="0.25">
      <c r="A379" s="79">
        <v>94.1</v>
      </c>
      <c r="B379" s="80">
        <f t="shared" si="31"/>
        <v>23.097651935141926</v>
      </c>
      <c r="C379" s="54">
        <f t="shared" si="30"/>
        <v>-1.0974742183934332</v>
      </c>
      <c r="D379" s="81">
        <f t="shared" si="32"/>
        <v>0.58314251774358838</v>
      </c>
      <c r="E379" s="94"/>
      <c r="V379" s="44">
        <f t="shared" si="33"/>
        <v>0.34005519600033129</v>
      </c>
      <c r="W379" s="83">
        <f t="shared" si="34"/>
        <v>1.0974742183934332</v>
      </c>
      <c r="X379" s="84">
        <f t="shared" si="35"/>
        <v>94.1</v>
      </c>
    </row>
    <row r="380" spans="1:24" x14ac:dyDescent="0.25">
      <c r="A380" s="79">
        <v>94.2</v>
      </c>
      <c r="B380" s="80">
        <f t="shared" si="31"/>
        <v>23.099016691544712</v>
      </c>
      <c r="C380" s="54">
        <f t="shared" si="30"/>
        <v>-1.0961094619906468</v>
      </c>
      <c r="D380" s="81">
        <f t="shared" si="32"/>
        <v>0.58179907748972759</v>
      </c>
      <c r="E380" s="94"/>
      <c r="V380" s="44">
        <f t="shared" si="33"/>
        <v>0.33849016656789804</v>
      </c>
      <c r="W380" s="83">
        <f t="shared" si="34"/>
        <v>1.0961094619906468</v>
      </c>
      <c r="X380" s="84">
        <f t="shared" si="35"/>
        <v>94.2</v>
      </c>
    </row>
    <row r="381" spans="1:24" x14ac:dyDescent="0.25">
      <c r="A381" s="79">
        <v>94.3</v>
      </c>
      <c r="B381" s="80">
        <f t="shared" si="31"/>
        <v>23.10040753895797</v>
      </c>
      <c r="C381" s="54">
        <f t="shared" si="30"/>
        <v>-1.0947186145773884</v>
      </c>
      <c r="D381" s="81">
        <f t="shared" si="32"/>
        <v>0.5804446524800575</v>
      </c>
      <c r="E381" s="94"/>
      <c r="V381" s="44">
        <f t="shared" si="33"/>
        <v>0.33691599459269472</v>
      </c>
      <c r="W381" s="83">
        <f t="shared" si="34"/>
        <v>1.0947186145773884</v>
      </c>
      <c r="X381" s="84">
        <f t="shared" si="35"/>
        <v>94.3</v>
      </c>
    </row>
    <row r="382" spans="1:24" x14ac:dyDescent="0.25">
      <c r="A382" s="79">
        <v>94.4</v>
      </c>
      <c r="B382" s="80">
        <f t="shared" si="31"/>
        <v>23.101824395319785</v>
      </c>
      <c r="C382" s="54">
        <f t="shared" si="30"/>
        <v>-1.0933017582155742</v>
      </c>
      <c r="D382" s="81">
        <f t="shared" si="32"/>
        <v>0.57907932108875748</v>
      </c>
      <c r="E382" s="94"/>
      <c r="V382" s="44">
        <f t="shared" si="33"/>
        <v>0.33533286011261626</v>
      </c>
      <c r="W382" s="83">
        <f t="shared" si="34"/>
        <v>1.0933017582155742</v>
      </c>
      <c r="X382" s="84">
        <f t="shared" si="35"/>
        <v>94.4</v>
      </c>
    </row>
    <row r="383" spans="1:24" x14ac:dyDescent="0.25">
      <c r="A383" s="79">
        <v>94.5</v>
      </c>
      <c r="B383" s="80">
        <f t="shared" si="31"/>
        <v>23.103267178930832</v>
      </c>
      <c r="C383" s="54">
        <f t="shared" si="30"/>
        <v>-1.0918589746045271</v>
      </c>
      <c r="D383" s="81">
        <f t="shared" si="32"/>
        <v>0.5777031611664164</v>
      </c>
      <c r="E383" s="94"/>
      <c r="V383" s="44">
        <f t="shared" si="33"/>
        <v>0.33374094242167046</v>
      </c>
      <c r="W383" s="83">
        <f t="shared" si="34"/>
        <v>1.0918589746045271</v>
      </c>
      <c r="X383" s="84">
        <f t="shared" si="35"/>
        <v>94.5</v>
      </c>
    </row>
    <row r="384" spans="1:24" x14ac:dyDescent="0.25">
      <c r="A384" s="79">
        <v>94.6</v>
      </c>
      <c r="B384" s="80">
        <f t="shared" si="31"/>
        <v>23.104735808452343</v>
      </c>
      <c r="C384" s="54">
        <f t="shared" si="30"/>
        <v>-1.0903903450830157</v>
      </c>
      <c r="D384" s="81">
        <f t="shared" si="32"/>
        <v>0.57631625004387721</v>
      </c>
      <c r="E384" s="94"/>
      <c r="V384" s="44">
        <f t="shared" si="33"/>
        <v>0.33214042006463679</v>
      </c>
      <c r="W384" s="83">
        <f t="shared" si="34"/>
        <v>1.0903903450830157</v>
      </c>
      <c r="X384" s="84">
        <f t="shared" si="35"/>
        <v>94.6</v>
      </c>
    </row>
    <row r="385" spans="1:24" x14ac:dyDescent="0.25">
      <c r="A385" s="79">
        <v>94.7</v>
      </c>
      <c r="B385" s="80">
        <f t="shared" si="31"/>
        <v>23.10623020290415</v>
      </c>
      <c r="C385" s="54">
        <f t="shared" si="30"/>
        <v>-1.0888959506312084</v>
      </c>
      <c r="D385" s="81">
        <f t="shared" si="32"/>
        <v>0.57491866453601281</v>
      </c>
      <c r="E385" s="94"/>
      <c r="V385" s="44">
        <f t="shared" si="33"/>
        <v>0.33053147083187245</v>
      </c>
      <c r="W385" s="83">
        <f t="shared" si="34"/>
        <v>1.0888959506312084</v>
      </c>
      <c r="X385" s="84">
        <f t="shared" si="35"/>
        <v>94.7</v>
      </c>
    </row>
    <row r="386" spans="1:24" x14ac:dyDescent="0.25">
      <c r="A386" s="79">
        <v>94.8</v>
      </c>
      <c r="B386" s="80">
        <f t="shared" si="31"/>
        <v>23.107750281662739</v>
      </c>
      <c r="C386" s="54">
        <f t="shared" si="30"/>
        <v>-1.0873758718726201</v>
      </c>
      <c r="D386" s="81">
        <f t="shared" si="32"/>
        <v>0.57351048094547474</v>
      </c>
      <c r="E386" s="94"/>
      <c r="V386" s="44">
        <f t="shared" si="33"/>
        <v>0.32891427175430976</v>
      </c>
      <c r="W386" s="83">
        <f t="shared" si="34"/>
        <v>1.0873758718726201</v>
      </c>
      <c r="X386" s="84">
        <f t="shared" si="35"/>
        <v>94.8</v>
      </c>
    </row>
    <row r="387" spans="1:24" x14ac:dyDescent="0.25">
      <c r="A387" s="79">
        <v>94.9</v>
      </c>
      <c r="B387" s="80">
        <f t="shared" si="31"/>
        <v>23.109295964459228</v>
      </c>
      <c r="C387" s="54">
        <f t="shared" si="30"/>
        <v>-1.0858301890761304</v>
      </c>
      <c r="D387" s="81">
        <f t="shared" si="32"/>
        <v>0.57209177506645437</v>
      </c>
      <c r="E387" s="94"/>
      <c r="V387" s="44">
        <f t="shared" si="33"/>
        <v>0.32728899909868664</v>
      </c>
      <c r="W387" s="83">
        <f t="shared" si="34"/>
        <v>1.0858301890761304</v>
      </c>
      <c r="X387" s="84">
        <f t="shared" si="35"/>
        <v>94.9</v>
      </c>
    </row>
    <row r="388" spans="1:24" x14ac:dyDescent="0.25">
      <c r="A388" s="79">
        <v>95</v>
      </c>
      <c r="B388" s="80">
        <f t="shared" si="31"/>
        <v>23.110867171377532</v>
      </c>
      <c r="C388" s="54">
        <f t="shared" si="30"/>
        <v>-1.0842589821578272</v>
      </c>
      <c r="D388" s="81">
        <f t="shared" si="32"/>
        <v>0.57066262218833008</v>
      </c>
      <c r="E388" s="94"/>
      <c r="V388" s="44">
        <f t="shared" si="33"/>
        <v>0.32565582836286078</v>
      </c>
      <c r="W388" s="83">
        <f t="shared" si="34"/>
        <v>1.0842589821578272</v>
      </c>
      <c r="X388" s="84">
        <f t="shared" si="35"/>
        <v>95</v>
      </c>
    </row>
    <row r="389" spans="1:24" x14ac:dyDescent="0.25">
      <c r="A389" s="79">
        <v>95.1</v>
      </c>
      <c r="B389" s="80">
        <f t="shared" si="31"/>
        <v>23.112463822852348</v>
      </c>
      <c r="C389" s="54">
        <f t="shared" si="30"/>
        <v>-1.0826623306830108</v>
      </c>
      <c r="D389" s="81">
        <f t="shared" si="32"/>
        <v>0.5692230970993748</v>
      </c>
      <c r="E389" s="94"/>
      <c r="V389" s="44">
        <f t="shared" si="33"/>
        <v>0.32401493427140426</v>
      </c>
      <c r="W389" s="83">
        <f t="shared" si="34"/>
        <v>1.0826623306830108</v>
      </c>
      <c r="X389" s="84">
        <f t="shared" si="35"/>
        <v>95.1</v>
      </c>
    </row>
    <row r="390" spans="1:24" x14ac:dyDescent="0.25">
      <c r="A390" s="79">
        <v>95.2</v>
      </c>
      <c r="B390" s="80">
        <f t="shared" si="31"/>
        <v>23.114085839667347</v>
      </c>
      <c r="C390" s="54">
        <f t="shared" si="30"/>
        <v>-1.0810403138680122</v>
      </c>
      <c r="D390" s="81">
        <f t="shared" si="32"/>
        <v>0.56777327409034251</v>
      </c>
      <c r="E390" s="94"/>
      <c r="V390" s="44">
        <f t="shared" si="33"/>
        <v>0.32236649077126722</v>
      </c>
      <c r="W390" s="83">
        <f t="shared" si="34"/>
        <v>1.0810403138680122</v>
      </c>
      <c r="X390" s="84">
        <f t="shared" si="35"/>
        <v>95.2</v>
      </c>
    </row>
    <row r="391" spans="1:24" x14ac:dyDescent="0.25">
      <c r="A391" s="79">
        <v>95.3</v>
      </c>
      <c r="B391" s="80">
        <f t="shared" si="31"/>
        <v>23.115733142953136</v>
      </c>
      <c r="C391" s="54">
        <f t="shared" si="30"/>
        <v>-1.0793930105822227</v>
      </c>
      <c r="D391" s="81">
        <f t="shared" si="32"/>
        <v>0.56631322695814412</v>
      </c>
      <c r="E391" s="94"/>
      <c r="V391" s="44">
        <f t="shared" si="33"/>
        <v>0.32071067102774647</v>
      </c>
      <c r="W391" s="83">
        <f t="shared" si="34"/>
        <v>1.0793930105822227</v>
      </c>
      <c r="X391" s="84">
        <f t="shared" si="35"/>
        <v>95.3</v>
      </c>
    </row>
    <row r="392" spans="1:24" x14ac:dyDescent="0.25">
      <c r="A392" s="79">
        <v>95.4</v>
      </c>
      <c r="B392" s="80">
        <f t="shared" si="31"/>
        <v>23.117405654185507</v>
      </c>
      <c r="C392" s="54">
        <f t="shared" ref="C392:C455" si="36">B392-$B$3</f>
        <v>-1.0777204993498515</v>
      </c>
      <c r="D392" s="81">
        <f t="shared" si="32"/>
        <v>0.56484302900935612</v>
      </c>
      <c r="E392" s="94"/>
      <c r="V392" s="44">
        <f t="shared" si="33"/>
        <v>0.31904764742046432</v>
      </c>
      <c r="W392" s="83">
        <f t="shared" si="34"/>
        <v>1.0777204993498515</v>
      </c>
      <c r="X392" s="84">
        <f t="shared" si="35"/>
        <v>95.4</v>
      </c>
    </row>
    <row r="393" spans="1:24" x14ac:dyDescent="0.25">
      <c r="A393" s="79">
        <v>95.5</v>
      </c>
      <c r="B393" s="80">
        <f t="shared" ref="B393:B456" si="37">DEGREES(ASIN((A393^2+$A$3^2-$C$5^2)/(2*A393*$A$3)))</f>
        <v>23.119103295183454</v>
      </c>
      <c r="C393" s="54">
        <f t="shared" si="36"/>
        <v>-1.0760228583519051</v>
      </c>
      <c r="D393" s="81">
        <f t="shared" ref="D393:D456" si="38">ABS(50*C393)/A393</f>
        <v>0.56336275306382466</v>
      </c>
      <c r="E393" s="94"/>
      <c r="V393" s="44">
        <f t="shared" ref="V393:V456" si="39">D393^2</f>
        <v>0.31737759153965189</v>
      </c>
      <c r="W393" s="83">
        <f t="shared" ref="W393:W456" si="40">-C393</f>
        <v>1.0760228583519051</v>
      </c>
      <c r="X393" s="84">
        <f t="shared" ref="X393:X456" si="41">A393</f>
        <v>95.5</v>
      </c>
    </row>
    <row r="394" spans="1:24" x14ac:dyDescent="0.25">
      <c r="A394" s="79">
        <v>95.6</v>
      </c>
      <c r="B394" s="80">
        <f t="shared" si="37"/>
        <v>23.120825988107406</v>
      </c>
      <c r="C394" s="54">
        <f t="shared" si="36"/>
        <v>-1.0743001654279531</v>
      </c>
      <c r="D394" s="81">
        <f t="shared" si="38"/>
        <v>0.56187247145813457</v>
      </c>
      <c r="E394" s="94"/>
      <c r="V394" s="44">
        <f t="shared" si="39"/>
        <v>0.31570067418247227</v>
      </c>
      <c r="W394" s="83">
        <f t="shared" si="40"/>
        <v>1.0743001654279531</v>
      </c>
      <c r="X394" s="84">
        <f t="shared" si="41"/>
        <v>95.6</v>
      </c>
    </row>
    <row r="395" spans="1:24" x14ac:dyDescent="0.25">
      <c r="A395" s="79">
        <v>95.7</v>
      </c>
      <c r="B395" s="80">
        <f t="shared" si="37"/>
        <v>23.122573655457298</v>
      </c>
      <c r="C395" s="54">
        <f t="shared" si="36"/>
        <v>-1.0725524980780605</v>
      </c>
      <c r="D395" s="81">
        <f t="shared" si="38"/>
        <v>0.56037225604914342</v>
      </c>
      <c r="E395" s="94"/>
      <c r="V395" s="44">
        <f t="shared" si="39"/>
        <v>0.31401706534960677</v>
      </c>
      <c r="W395" s="83">
        <f t="shared" si="40"/>
        <v>1.0725524980780605</v>
      </c>
      <c r="X395" s="84">
        <f t="shared" si="41"/>
        <v>95.7</v>
      </c>
    </row>
    <row r="396" spans="1:24" x14ac:dyDescent="0.25">
      <c r="A396" s="79">
        <v>95.8</v>
      </c>
      <c r="B396" s="80">
        <f t="shared" si="37"/>
        <v>23.124346220070816</v>
      </c>
      <c r="C396" s="54">
        <f t="shared" si="36"/>
        <v>-1.0707799334645429</v>
      </c>
      <c r="D396" s="81">
        <f t="shared" si="38"/>
        <v>0.55886217821740236</v>
      </c>
      <c r="E396" s="94"/>
      <c r="V396" s="44">
        <f t="shared" si="39"/>
        <v>0.31232693424189961</v>
      </c>
      <c r="W396" s="83">
        <f t="shared" si="40"/>
        <v>1.0707799334645429</v>
      </c>
      <c r="X396" s="84">
        <f t="shared" si="41"/>
        <v>95.8</v>
      </c>
    </row>
    <row r="397" spans="1:24" x14ac:dyDescent="0.25">
      <c r="A397" s="79">
        <v>95.9</v>
      </c>
      <c r="B397" s="80">
        <f t="shared" si="37"/>
        <v>23.126143605121456</v>
      </c>
      <c r="C397" s="54">
        <f t="shared" si="36"/>
        <v>-1.0689825484139028</v>
      </c>
      <c r="D397" s="81">
        <f t="shared" si="38"/>
        <v>0.55734230887064795</v>
      </c>
      <c r="E397" s="94"/>
      <c r="V397" s="44">
        <f t="shared" si="39"/>
        <v>0.31063044925726474</v>
      </c>
      <c r="W397" s="83">
        <f t="shared" si="40"/>
        <v>1.0689825484139028</v>
      </c>
      <c r="X397" s="84">
        <f t="shared" si="41"/>
        <v>95.9</v>
      </c>
    </row>
    <row r="398" spans="1:24" x14ac:dyDescent="0.25">
      <c r="A398" s="79">
        <v>96</v>
      </c>
      <c r="B398" s="80">
        <f t="shared" si="37"/>
        <v>23.127965734116838</v>
      </c>
      <c r="C398" s="54">
        <f t="shared" si="36"/>
        <v>-1.0671604194185207</v>
      </c>
      <c r="D398" s="81">
        <f t="shared" si="38"/>
        <v>0.55581271844714619</v>
      </c>
      <c r="E398" s="94"/>
      <c r="V398" s="44">
        <f t="shared" si="39"/>
        <v>0.30892777798760662</v>
      </c>
      <c r="W398" s="83">
        <f t="shared" si="40"/>
        <v>1.0671604194185207</v>
      </c>
      <c r="X398" s="84">
        <f t="shared" si="41"/>
        <v>96</v>
      </c>
    </row>
    <row r="399" spans="1:24" x14ac:dyDescent="0.25">
      <c r="A399" s="79">
        <v>96.1</v>
      </c>
      <c r="B399" s="80">
        <f t="shared" si="37"/>
        <v>23.129812530896807</v>
      </c>
      <c r="C399" s="54">
        <f t="shared" si="36"/>
        <v>-1.065313622638552</v>
      </c>
      <c r="D399" s="81">
        <f t="shared" si="38"/>
        <v>0.55427347691912177</v>
      </c>
      <c r="E399" s="94"/>
      <c r="V399" s="44">
        <f t="shared" si="39"/>
        <v>0.30721908721601221</v>
      </c>
      <c r="W399" s="83">
        <f t="shared" si="40"/>
        <v>1.065313622638552</v>
      </c>
      <c r="X399" s="84">
        <f t="shared" si="41"/>
        <v>96.1</v>
      </c>
    </row>
    <row r="400" spans="1:24" x14ac:dyDescent="0.25">
      <c r="A400" s="79">
        <v>96.2</v>
      </c>
      <c r="B400" s="80">
        <f t="shared" si="37"/>
        <v>23.131683919631705</v>
      </c>
      <c r="C400" s="54">
        <f t="shared" si="36"/>
        <v>-1.063442233903654</v>
      </c>
      <c r="D400" s="81">
        <f t="shared" si="38"/>
        <v>0.55272465379607794</v>
      </c>
      <c r="E400" s="94"/>
      <c r="V400" s="44">
        <f t="shared" si="39"/>
        <v>0.3055045429139942</v>
      </c>
      <c r="W400" s="83">
        <f t="shared" si="40"/>
        <v>1.063442233903654</v>
      </c>
      <c r="X400" s="84">
        <f t="shared" si="41"/>
        <v>96.2</v>
      </c>
    </row>
    <row r="401" spans="1:24" x14ac:dyDescent="0.25">
      <c r="A401" s="79">
        <v>96.3</v>
      </c>
      <c r="B401" s="80">
        <f t="shared" si="37"/>
        <v>23.133579824820561</v>
      </c>
      <c r="C401" s="54">
        <f t="shared" si="36"/>
        <v>-1.0615463287147975</v>
      </c>
      <c r="D401" s="81">
        <f t="shared" si="38"/>
        <v>0.55116631812813999</v>
      </c>
      <c r="E401" s="94"/>
      <c r="V401" s="44">
        <f t="shared" si="39"/>
        <v>0.30378431023892999</v>
      </c>
      <c r="W401" s="83">
        <f t="shared" si="40"/>
        <v>1.0615463287147975</v>
      </c>
      <c r="X401" s="84">
        <f t="shared" si="41"/>
        <v>96.3</v>
      </c>
    </row>
    <row r="402" spans="1:24" x14ac:dyDescent="0.25">
      <c r="A402" s="79">
        <v>96.4</v>
      </c>
      <c r="B402" s="80">
        <f t="shared" si="37"/>
        <v>23.135500171289312</v>
      </c>
      <c r="C402" s="54">
        <f t="shared" si="36"/>
        <v>-1.0596259822460468</v>
      </c>
      <c r="D402" s="81">
        <f t="shared" si="38"/>
        <v>0.54959853850936036</v>
      </c>
      <c r="E402" s="94"/>
      <c r="V402" s="44">
        <f t="shared" si="39"/>
        <v>0.30205855353162486</v>
      </c>
      <c r="W402" s="83">
        <f t="shared" si="40"/>
        <v>1.0596259822460468</v>
      </c>
      <c r="X402" s="84">
        <f t="shared" si="41"/>
        <v>96.4</v>
      </c>
    </row>
    <row r="403" spans="1:24" x14ac:dyDescent="0.25">
      <c r="A403" s="79">
        <v>96.5</v>
      </c>
      <c r="B403" s="80">
        <f t="shared" si="37"/>
        <v>23.137444884189108</v>
      </c>
      <c r="C403" s="54">
        <f t="shared" si="36"/>
        <v>-1.0576812693462507</v>
      </c>
      <c r="D403" s="81">
        <f t="shared" si="38"/>
        <v>0.54802138308095893</v>
      </c>
      <c r="E403" s="94"/>
      <c r="V403" s="44">
        <f t="shared" si="39"/>
        <v>0.30032743631396713</v>
      </c>
      <c r="W403" s="83">
        <f t="shared" si="40"/>
        <v>1.0576812693462507</v>
      </c>
      <c r="X403" s="84">
        <f t="shared" si="41"/>
        <v>96.5</v>
      </c>
    </row>
    <row r="404" spans="1:24" x14ac:dyDescent="0.25">
      <c r="A404" s="79">
        <v>96.6</v>
      </c>
      <c r="B404" s="80">
        <f t="shared" si="37"/>
        <v>23.1394138889945</v>
      </c>
      <c r="C404" s="54">
        <f t="shared" si="36"/>
        <v>-1.0557122645408583</v>
      </c>
      <c r="D404" s="81">
        <f t="shared" si="38"/>
        <v>0.54643491953460577</v>
      </c>
      <c r="E404" s="94"/>
      <c r="V404" s="44">
        <f t="shared" si="39"/>
        <v>0.29859112128679111</v>
      </c>
      <c r="W404" s="83">
        <f t="shared" si="40"/>
        <v>1.0557122645408583</v>
      </c>
      <c r="X404" s="84">
        <f t="shared" si="41"/>
        <v>96.6</v>
      </c>
    </row>
    <row r="405" spans="1:24" x14ac:dyDescent="0.25">
      <c r="A405" s="79">
        <v>96.7</v>
      </c>
      <c r="B405" s="80">
        <f t="shared" si="37"/>
        <v>23.141407111501735</v>
      </c>
      <c r="C405" s="54">
        <f t="shared" si="36"/>
        <v>-1.0537190420336238</v>
      </c>
      <c r="D405" s="81">
        <f t="shared" si="38"/>
        <v>0.54483921511562761</v>
      </c>
      <c r="E405" s="94"/>
      <c r="V405" s="44">
        <f t="shared" si="39"/>
        <v>0.29684977032781312</v>
      </c>
      <c r="W405" s="83">
        <f t="shared" si="40"/>
        <v>1.0537190420336238</v>
      </c>
      <c r="X405" s="84">
        <f t="shared" si="41"/>
        <v>96.7</v>
      </c>
    </row>
    <row r="406" spans="1:24" x14ac:dyDescent="0.25">
      <c r="A406" s="79">
        <v>96.8</v>
      </c>
      <c r="B406" s="80">
        <f t="shared" si="37"/>
        <v>23.143424477827057</v>
      </c>
      <c r="C406" s="54">
        <f t="shared" si="36"/>
        <v>-1.0517016757083013</v>
      </c>
      <c r="D406" s="81">
        <f t="shared" si="38"/>
        <v>0.5432343366261887</v>
      </c>
      <c r="E406" s="94"/>
      <c r="V406" s="44">
        <f t="shared" si="39"/>
        <v>0.29510354448969528</v>
      </c>
      <c r="W406" s="83">
        <f t="shared" si="40"/>
        <v>1.0517016757083013</v>
      </c>
      <c r="X406" s="84">
        <f t="shared" si="41"/>
        <v>96.8</v>
      </c>
    </row>
    <row r="407" spans="1:24" x14ac:dyDescent="0.25">
      <c r="A407" s="79">
        <v>96.9</v>
      </c>
      <c r="B407" s="80">
        <f t="shared" si="37"/>
        <v>23.145465914404951</v>
      </c>
      <c r="C407" s="54">
        <f t="shared" si="36"/>
        <v>-1.0496602391304073</v>
      </c>
      <c r="D407" s="81">
        <f t="shared" si="38"/>
        <v>0.54162035042848666</v>
      </c>
      <c r="E407" s="94"/>
      <c r="V407" s="44">
        <f t="shared" si="39"/>
        <v>0.29335260399827667</v>
      </c>
      <c r="W407" s="83">
        <f t="shared" si="40"/>
        <v>1.0496602391304073</v>
      </c>
      <c r="X407" s="84">
        <f t="shared" si="41"/>
        <v>96.9</v>
      </c>
    </row>
    <row r="408" spans="1:24" x14ac:dyDescent="0.25">
      <c r="A408" s="79">
        <v>97</v>
      </c>
      <c r="B408" s="80">
        <f t="shared" si="37"/>
        <v>23.147531347986476</v>
      </c>
      <c r="C408" s="54">
        <f t="shared" si="36"/>
        <v>-1.0475948055488828</v>
      </c>
      <c r="D408" s="81">
        <f t="shared" si="38"/>
        <v>0.53999732244787779</v>
      </c>
      <c r="E408" s="94"/>
      <c r="V408" s="44">
        <f t="shared" si="39"/>
        <v>0.29159710825087731</v>
      </c>
      <c r="W408" s="83">
        <f t="shared" si="40"/>
        <v>1.0475948055488828</v>
      </c>
      <c r="X408" s="84">
        <f t="shared" si="41"/>
        <v>97</v>
      </c>
    </row>
    <row r="409" spans="1:24" x14ac:dyDescent="0.25">
      <c r="A409" s="79">
        <v>97.1</v>
      </c>
      <c r="B409" s="80">
        <f t="shared" si="37"/>
        <v>23.149620705637567</v>
      </c>
      <c r="C409" s="54">
        <f t="shared" si="36"/>
        <v>-1.0455054478977921</v>
      </c>
      <c r="D409" s="81">
        <f t="shared" si="38"/>
        <v>0.53836531817600008</v>
      </c>
      <c r="E409" s="94"/>
      <c r="V409" s="44">
        <f t="shared" si="39"/>
        <v>0.28983721581474581</v>
      </c>
      <c r="W409" s="83">
        <f t="shared" si="40"/>
        <v>1.0455054478977921</v>
      </c>
      <c r="X409" s="84">
        <f t="shared" si="41"/>
        <v>97.1</v>
      </c>
    </row>
    <row r="410" spans="1:24" x14ac:dyDescent="0.25">
      <c r="A410" s="79">
        <v>97.2</v>
      </c>
      <c r="B410" s="80">
        <f t="shared" si="37"/>
        <v>23.151733914737374</v>
      </c>
      <c r="C410" s="54">
        <f t="shared" si="36"/>
        <v>-1.0433922387979848</v>
      </c>
      <c r="D410" s="81">
        <f t="shared" si="38"/>
        <v>0.53672440267386046</v>
      </c>
      <c r="E410" s="94"/>
      <c r="V410" s="44">
        <f t="shared" si="39"/>
        <v>0.2880730844256123</v>
      </c>
      <c r="W410" s="83">
        <f t="shared" si="40"/>
        <v>1.0433922387979848</v>
      </c>
      <c r="X410" s="84">
        <f t="shared" si="41"/>
        <v>97.2</v>
      </c>
    </row>
    <row r="411" spans="1:24" x14ac:dyDescent="0.25">
      <c r="A411" s="79">
        <v>97.3</v>
      </c>
      <c r="B411" s="80">
        <f t="shared" si="37"/>
        <v>23.153870902976578</v>
      </c>
      <c r="C411" s="54">
        <f t="shared" si="36"/>
        <v>-1.0412552505587804</v>
      </c>
      <c r="D411" s="81">
        <f t="shared" si="38"/>
        <v>0.53507464057491283</v>
      </c>
      <c r="E411" s="94"/>
      <c r="V411" s="44">
        <f t="shared" si="39"/>
        <v>0.28630487098637214</v>
      </c>
      <c r="W411" s="83">
        <f t="shared" si="40"/>
        <v>1.0412552505587804</v>
      </c>
      <c r="X411" s="84">
        <f t="shared" si="41"/>
        <v>97.3</v>
      </c>
    </row>
    <row r="412" spans="1:24" x14ac:dyDescent="0.25">
      <c r="A412" s="79">
        <v>97.4</v>
      </c>
      <c r="B412" s="80">
        <f t="shared" si="37"/>
        <v>23.15603159835571</v>
      </c>
      <c r="C412" s="54">
        <f t="shared" si="36"/>
        <v>-1.0390945551796484</v>
      </c>
      <c r="D412" s="81">
        <f t="shared" si="38"/>
        <v>0.53341609608811513</v>
      </c>
      <c r="E412" s="94"/>
      <c r="V412" s="44">
        <f t="shared" si="39"/>
        <v>0.28453273156588527</v>
      </c>
      <c r="W412" s="83">
        <f t="shared" si="40"/>
        <v>1.0390945551796484</v>
      </c>
      <c r="X412" s="84">
        <f t="shared" si="41"/>
        <v>97.4</v>
      </c>
    </row>
    <row r="413" spans="1:24" x14ac:dyDescent="0.25">
      <c r="A413" s="79">
        <v>97.5</v>
      </c>
      <c r="B413" s="80">
        <f t="shared" si="37"/>
        <v>23.158215929183562</v>
      </c>
      <c r="C413" s="54">
        <f t="shared" si="36"/>
        <v>-1.0369102243517965</v>
      </c>
      <c r="D413" s="81">
        <f t="shared" si="38"/>
        <v>0.53174883300092124</v>
      </c>
      <c r="E413" s="94"/>
      <c r="V413" s="44">
        <f t="shared" si="39"/>
        <v>0.28275682139784164</v>
      </c>
      <c r="W413" s="83">
        <f t="shared" si="40"/>
        <v>1.0369102243517965</v>
      </c>
      <c r="X413" s="84">
        <f t="shared" si="41"/>
        <v>97.5</v>
      </c>
    </row>
    <row r="414" spans="1:24" x14ac:dyDescent="0.25">
      <c r="A414" s="79">
        <v>97.6</v>
      </c>
      <c r="B414" s="80">
        <f t="shared" si="37"/>
        <v>23.160423824075522</v>
      </c>
      <c r="C414" s="54">
        <f t="shared" si="36"/>
        <v>-1.0347023294598365</v>
      </c>
      <c r="D414" s="81">
        <f t="shared" si="38"/>
        <v>0.53007291468229334</v>
      </c>
      <c r="E414" s="94"/>
      <c r="V414" s="44">
        <f t="shared" si="39"/>
        <v>0.28097729487978185</v>
      </c>
      <c r="W414" s="83">
        <f t="shared" si="40"/>
        <v>1.0347023294598365</v>
      </c>
      <c r="X414" s="84">
        <f t="shared" si="41"/>
        <v>97.6</v>
      </c>
    </row>
    <row r="415" spans="1:24" x14ac:dyDescent="0.25">
      <c r="A415" s="79">
        <v>97.7</v>
      </c>
      <c r="B415" s="80">
        <f t="shared" si="37"/>
        <v>23.162655211951957</v>
      </c>
      <c r="C415" s="54">
        <f t="shared" si="36"/>
        <v>-1.0324709415834015</v>
      </c>
      <c r="D415" s="81">
        <f t="shared" si="38"/>
        <v>0.52838840408567112</v>
      </c>
      <c r="E415" s="94"/>
      <c r="V415" s="44">
        <f t="shared" si="39"/>
        <v>0.27919430557220248</v>
      </c>
      <c r="W415" s="83">
        <f t="shared" si="40"/>
        <v>1.0324709415834015</v>
      </c>
      <c r="X415" s="84">
        <f t="shared" si="41"/>
        <v>97.7</v>
      </c>
    </row>
    <row r="416" spans="1:24" x14ac:dyDescent="0.25">
      <c r="A416" s="79">
        <v>97.8</v>
      </c>
      <c r="B416" s="80">
        <f t="shared" si="37"/>
        <v>23.164910022036576</v>
      </c>
      <c r="C416" s="54">
        <f t="shared" si="36"/>
        <v>-1.0302161314987828</v>
      </c>
      <c r="D416" s="81">
        <f t="shared" si="38"/>
        <v>0.52669536375193393</v>
      </c>
      <c r="E416" s="94"/>
      <c r="V416" s="44">
        <f t="shared" si="39"/>
        <v>0.277408006197782</v>
      </c>
      <c r="W416" s="83">
        <f t="shared" si="40"/>
        <v>1.0302161314987828</v>
      </c>
      <c r="X416" s="84">
        <f t="shared" si="41"/>
        <v>97.8</v>
      </c>
    </row>
    <row r="417" spans="1:24" x14ac:dyDescent="0.25">
      <c r="A417" s="79">
        <v>97.9</v>
      </c>
      <c r="B417" s="80">
        <f t="shared" si="37"/>
        <v>23.167188183854865</v>
      </c>
      <c r="C417" s="54">
        <f t="shared" si="36"/>
        <v>-1.0279379696804938</v>
      </c>
      <c r="D417" s="81">
        <f t="shared" si="38"/>
        <v>0.52499385581230529</v>
      </c>
      <c r="E417" s="94"/>
      <c r="V417" s="44">
        <f t="shared" si="39"/>
        <v>0.27561854864067159</v>
      </c>
      <c r="W417" s="83">
        <f t="shared" si="40"/>
        <v>1.0279379696804938</v>
      </c>
      <c r="X417" s="84">
        <f t="shared" si="41"/>
        <v>97.9</v>
      </c>
    </row>
    <row r="418" spans="1:24" x14ac:dyDescent="0.25">
      <c r="A418" s="79">
        <v>98</v>
      </c>
      <c r="B418" s="80">
        <f t="shared" si="37"/>
        <v>23.169489627232448</v>
      </c>
      <c r="C418" s="54">
        <f t="shared" si="36"/>
        <v>-1.025636526302911</v>
      </c>
      <c r="D418" s="81">
        <f t="shared" si="38"/>
        <v>0.52328394199128114</v>
      </c>
      <c r="E418" s="94"/>
      <c r="V418" s="44">
        <f t="shared" si="39"/>
        <v>0.2738260839459345</v>
      </c>
      <c r="W418" s="83">
        <f t="shared" si="40"/>
        <v>1.025636526302911</v>
      </c>
      <c r="X418" s="84">
        <f t="shared" si="41"/>
        <v>98</v>
      </c>
    </row>
    <row r="419" spans="1:24" x14ac:dyDescent="0.25">
      <c r="A419" s="79">
        <v>98.1</v>
      </c>
      <c r="B419" s="80">
        <f t="shared" si="37"/>
        <v>23.171814282293568</v>
      </c>
      <c r="C419" s="54">
        <f t="shared" si="36"/>
        <v>-1.0233118712417912</v>
      </c>
      <c r="D419" s="81">
        <f t="shared" si="38"/>
        <v>0.52156568360947564</v>
      </c>
      <c r="E419" s="94"/>
      <c r="V419" s="44">
        <f t="shared" si="39"/>
        <v>0.27203076231901963</v>
      </c>
      <c r="W419" s="83">
        <f t="shared" si="40"/>
        <v>1.0233118712417912</v>
      </c>
      <c r="X419" s="84">
        <f t="shared" si="41"/>
        <v>98.1</v>
      </c>
    </row>
    <row r="420" spans="1:24" x14ac:dyDescent="0.25">
      <c r="A420" s="79">
        <v>98.2</v>
      </c>
      <c r="B420" s="80">
        <f t="shared" si="37"/>
        <v>23.174162079459443</v>
      </c>
      <c r="C420" s="54">
        <f t="shared" si="36"/>
        <v>-1.0209640740759163</v>
      </c>
      <c r="D420" s="81">
        <f t="shared" si="38"/>
        <v>0.51983914158651545</v>
      </c>
      <c r="E420" s="94"/>
      <c r="V420" s="44">
        <f t="shared" si="39"/>
        <v>0.27023273312540524</v>
      </c>
      <c r="W420" s="83">
        <f t="shared" si="40"/>
        <v>1.0209640740759163</v>
      </c>
      <c r="X420" s="84">
        <f t="shared" si="41"/>
        <v>98.2</v>
      </c>
    </row>
    <row r="421" spans="1:24" x14ac:dyDescent="0.25">
      <c r="A421" s="79">
        <v>98.3</v>
      </c>
      <c r="B421" s="80">
        <f t="shared" si="37"/>
        <v>23.176532949446766</v>
      </c>
      <c r="C421" s="54">
        <f t="shared" si="36"/>
        <v>-1.0185932040885923</v>
      </c>
      <c r="D421" s="81">
        <f t="shared" si="38"/>
        <v>0.51810437644384144</v>
      </c>
      <c r="E421" s="94"/>
      <c r="V421" s="44">
        <f t="shared" si="39"/>
        <v>0.26843214489026174</v>
      </c>
      <c r="W421" s="83">
        <f t="shared" si="40"/>
        <v>1.0185932040885923</v>
      </c>
      <c r="X421" s="84">
        <f t="shared" si="41"/>
        <v>98.3</v>
      </c>
    </row>
    <row r="422" spans="1:24" x14ac:dyDescent="0.25">
      <c r="A422" s="79">
        <v>98.4</v>
      </c>
      <c r="B422" s="80">
        <f t="shared" si="37"/>
        <v>23.178926823266096</v>
      </c>
      <c r="C422" s="54">
        <f t="shared" si="36"/>
        <v>-1.0161993302692629</v>
      </c>
      <c r="D422" s="81">
        <f t="shared" si="38"/>
        <v>0.51636144830755226</v>
      </c>
      <c r="E422" s="94"/>
      <c r="V422" s="44">
        <f t="shared" si="39"/>
        <v>0.26662914529827297</v>
      </c>
      <c r="W422" s="83">
        <f t="shared" si="40"/>
        <v>1.0161993302692629</v>
      </c>
      <c r="X422" s="84">
        <f t="shared" si="41"/>
        <v>98.4</v>
      </c>
    </row>
    <row r="423" spans="1:24" x14ac:dyDescent="0.25">
      <c r="A423" s="79">
        <v>98.5</v>
      </c>
      <c r="B423" s="80">
        <f t="shared" si="37"/>
        <v>23.181343632220358</v>
      </c>
      <c r="C423" s="54">
        <f t="shared" si="36"/>
        <v>-1.0137825213150009</v>
      </c>
      <c r="D423" s="81">
        <f t="shared" si="38"/>
        <v>0.51461041691116793</v>
      </c>
      <c r="E423" s="94"/>
      <c r="V423" s="44">
        <f t="shared" si="39"/>
        <v>0.2648238811934861</v>
      </c>
      <c r="W423" s="83">
        <f t="shared" si="40"/>
        <v>1.0137825213150009</v>
      </c>
      <c r="X423" s="84">
        <f t="shared" si="41"/>
        <v>98.5</v>
      </c>
    </row>
    <row r="424" spans="1:24" x14ac:dyDescent="0.25">
      <c r="A424" s="79">
        <v>98.6</v>
      </c>
      <c r="B424" s="80">
        <f t="shared" si="37"/>
        <v>23.18378330790329</v>
      </c>
      <c r="C424" s="54">
        <f t="shared" si="36"/>
        <v>-1.0113428456320683</v>
      </c>
      <c r="D424" s="81">
        <f t="shared" si="38"/>
        <v>0.51285134159841195</v>
      </c>
      <c r="E424" s="94"/>
      <c r="V424" s="44">
        <f t="shared" si="39"/>
        <v>0.26301649857929105</v>
      </c>
      <c r="W424" s="83">
        <f t="shared" si="40"/>
        <v>1.0113428456320683</v>
      </c>
      <c r="X424" s="84">
        <f t="shared" si="41"/>
        <v>98.6</v>
      </c>
    </row>
    <row r="425" spans="1:24" x14ac:dyDescent="0.25">
      <c r="A425" s="79">
        <v>98.7</v>
      </c>
      <c r="B425" s="80">
        <f t="shared" si="37"/>
        <v>23.186245782197918</v>
      </c>
      <c r="C425" s="54">
        <f t="shared" si="36"/>
        <v>-1.0088803713374404</v>
      </c>
      <c r="D425" s="81">
        <f t="shared" si="38"/>
        <v>0.51108428132595762</v>
      </c>
      <c r="E425" s="94"/>
      <c r="V425" s="44">
        <f t="shared" si="39"/>
        <v>0.26120714261847061</v>
      </c>
      <c r="W425" s="83">
        <f t="shared" si="40"/>
        <v>1.0088803713374404</v>
      </c>
      <c r="X425" s="84">
        <f t="shared" si="41"/>
        <v>98.7</v>
      </c>
    </row>
    <row r="426" spans="1:24" x14ac:dyDescent="0.25">
      <c r="A426" s="79">
        <v>98.8</v>
      </c>
      <c r="B426" s="80">
        <f t="shared" si="37"/>
        <v>23.188730987275051</v>
      </c>
      <c r="C426" s="54">
        <f t="shared" si="36"/>
        <v>-1.0063951662603081</v>
      </c>
      <c r="D426" s="81">
        <f t="shared" si="38"/>
        <v>0.50930929466614783</v>
      </c>
      <c r="E426" s="94"/>
      <c r="V426" s="44">
        <f t="shared" si="39"/>
        <v>0.25939595763332901</v>
      </c>
      <c r="W426" s="83">
        <f t="shared" si="40"/>
        <v>1.0063951662603081</v>
      </c>
      <c r="X426" s="84">
        <f t="shared" si="41"/>
        <v>98.8</v>
      </c>
    </row>
    <row r="427" spans="1:24" x14ac:dyDescent="0.25">
      <c r="A427" s="79">
        <v>98.9</v>
      </c>
      <c r="B427" s="80">
        <f t="shared" si="37"/>
        <v>23.191238855591767</v>
      </c>
      <c r="C427" s="54">
        <f t="shared" si="36"/>
        <v>-1.0038872979435922</v>
      </c>
      <c r="D427" s="81">
        <f t="shared" si="38"/>
        <v>0.5075264398097028</v>
      </c>
      <c r="E427" s="94"/>
      <c r="V427" s="44">
        <f t="shared" si="39"/>
        <v>0.25758308710591188</v>
      </c>
      <c r="W427" s="83">
        <f t="shared" si="40"/>
        <v>1.0038872979435922</v>
      </c>
      <c r="X427" s="84">
        <f t="shared" si="41"/>
        <v>98.9</v>
      </c>
    </row>
    <row r="428" spans="1:24" x14ac:dyDescent="0.25">
      <c r="A428" s="79">
        <v>99</v>
      </c>
      <c r="B428" s="80">
        <f t="shared" si="37"/>
        <v>23.193769319889949</v>
      </c>
      <c r="C428" s="54">
        <f t="shared" si="36"/>
        <v>-1.0013568336454099</v>
      </c>
      <c r="D428" s="81">
        <f t="shared" si="38"/>
        <v>0.50573577456838892</v>
      </c>
      <c r="E428" s="94"/>
      <c r="V428" s="44">
        <f t="shared" si="39"/>
        <v>0.25576867367828832</v>
      </c>
      <c r="W428" s="83">
        <f t="shared" si="40"/>
        <v>1.0013568336454099</v>
      </c>
      <c r="X428" s="84">
        <f t="shared" si="41"/>
        <v>99</v>
      </c>
    </row>
    <row r="429" spans="1:24" x14ac:dyDescent="0.25">
      <c r="A429" s="79">
        <v>99.1</v>
      </c>
      <c r="B429" s="80">
        <f t="shared" si="37"/>
        <v>23.196322313194727</v>
      </c>
      <c r="C429" s="54">
        <f t="shared" si="36"/>
        <v>-0.99880384034063141</v>
      </c>
      <c r="D429" s="81">
        <f t="shared" si="38"/>
        <v>0.5039373563777152</v>
      </c>
      <c r="E429" s="94"/>
      <c r="V429" s="44">
        <f t="shared" si="39"/>
        <v>0.25395285915296034</v>
      </c>
      <c r="W429" s="83">
        <f t="shared" si="40"/>
        <v>0.99880384034063141</v>
      </c>
      <c r="X429" s="84">
        <f t="shared" si="41"/>
        <v>99.1</v>
      </c>
    </row>
    <row r="430" spans="1:24" x14ac:dyDescent="0.25">
      <c r="A430" s="79">
        <v>99.2</v>
      </c>
      <c r="B430" s="80">
        <f t="shared" si="37"/>
        <v>23.198897768813101</v>
      </c>
      <c r="C430" s="54">
        <f t="shared" si="36"/>
        <v>-0.99622838472225794</v>
      </c>
      <c r="D430" s="81">
        <f t="shared" si="38"/>
        <v>0.5021312422995251</v>
      </c>
      <c r="E430" s="94"/>
      <c r="V430" s="44">
        <f t="shared" si="39"/>
        <v>0.2521357844932644</v>
      </c>
      <c r="W430" s="83">
        <f t="shared" si="40"/>
        <v>0.99622838472225794</v>
      </c>
      <c r="X430" s="84">
        <f t="shared" si="41"/>
        <v>99.2</v>
      </c>
    </row>
    <row r="431" spans="1:24" x14ac:dyDescent="0.25">
      <c r="A431" s="79">
        <v>99.3</v>
      </c>
      <c r="B431" s="80">
        <f t="shared" si="37"/>
        <v>23.201495620332384</v>
      </c>
      <c r="C431" s="54">
        <f t="shared" si="36"/>
        <v>-0.99363053320297468</v>
      </c>
      <c r="D431" s="81">
        <f t="shared" si="38"/>
        <v>0.50031748902466</v>
      </c>
      <c r="E431" s="94"/>
      <c r="V431" s="44">
        <f t="shared" si="39"/>
        <v>0.25031758982394076</v>
      </c>
      <c r="W431" s="83">
        <f t="shared" si="40"/>
        <v>0.99363053320297468</v>
      </c>
      <c r="X431" s="84">
        <f t="shared" si="41"/>
        <v>99.3</v>
      </c>
    </row>
    <row r="432" spans="1:24" x14ac:dyDescent="0.25">
      <c r="A432" s="79">
        <v>99.4</v>
      </c>
      <c r="B432" s="80">
        <f t="shared" si="37"/>
        <v>23.204115801618805</v>
      </c>
      <c r="C432" s="54">
        <f t="shared" si="36"/>
        <v>-0.99101035191655384</v>
      </c>
      <c r="D432" s="81">
        <f t="shared" si="38"/>
        <v>0.49849615287553006</v>
      </c>
      <c r="E432" s="94"/>
      <c r="V432" s="44">
        <f t="shared" si="39"/>
        <v>0.24849841443170384</v>
      </c>
      <c r="W432" s="83">
        <f t="shared" si="40"/>
        <v>0.99101035191655384</v>
      </c>
      <c r="X432" s="84">
        <f t="shared" si="41"/>
        <v>99.4</v>
      </c>
    </row>
    <row r="433" spans="1:24" x14ac:dyDescent="0.25">
      <c r="A433" s="79">
        <v>99.5</v>
      </c>
      <c r="B433" s="80">
        <f t="shared" si="37"/>
        <v>23.206758246816026</v>
      </c>
      <c r="C433" s="54">
        <f t="shared" si="36"/>
        <v>-0.98836790671933272</v>
      </c>
      <c r="D433" s="81">
        <f t="shared" si="38"/>
        <v>0.49666728980870989</v>
      </c>
      <c r="E433" s="94"/>
      <c r="V433" s="44">
        <f t="shared" si="39"/>
        <v>0.24667839676592901</v>
      </c>
      <c r="W433" s="83">
        <f t="shared" si="40"/>
        <v>0.98836790671933272</v>
      </c>
      <c r="X433" s="84">
        <f t="shared" si="41"/>
        <v>99.5</v>
      </c>
    </row>
    <row r="434" spans="1:24" x14ac:dyDescent="0.25">
      <c r="A434" s="79">
        <v>99.6</v>
      </c>
      <c r="B434" s="80">
        <f t="shared" si="37"/>
        <v>23.209422890343717</v>
      </c>
      <c r="C434" s="54">
        <f t="shared" si="36"/>
        <v>-0.98570326319164181</v>
      </c>
      <c r="D434" s="81">
        <f t="shared" si="38"/>
        <v>0.49483095541749089</v>
      </c>
      <c r="E434" s="94"/>
      <c r="V434" s="44">
        <f t="shared" si="39"/>
        <v>0.24485767443938686</v>
      </c>
      <c r="W434" s="83">
        <f t="shared" si="40"/>
        <v>0.98570326319164181</v>
      </c>
      <c r="X434" s="84">
        <f t="shared" si="41"/>
        <v>99.6</v>
      </c>
    </row>
    <row r="435" spans="1:24" x14ac:dyDescent="0.25">
      <c r="A435" s="79">
        <v>99.7</v>
      </c>
      <c r="B435" s="80">
        <f t="shared" si="37"/>
        <v>23.212109666896136</v>
      </c>
      <c r="C435" s="54">
        <f t="shared" si="36"/>
        <v>-0.98301648663922236</v>
      </c>
      <c r="D435" s="81">
        <f t="shared" si="38"/>
        <v>0.49298720493441439</v>
      </c>
      <c r="E435" s="94"/>
      <c r="V435" s="44">
        <f t="shared" si="39"/>
        <v>0.2430363842290463</v>
      </c>
      <c r="W435" s="83">
        <f t="shared" si="40"/>
        <v>0.98301648663922236</v>
      </c>
      <c r="X435" s="84">
        <f t="shared" si="41"/>
        <v>99.7</v>
      </c>
    </row>
    <row r="436" spans="1:24" x14ac:dyDescent="0.25">
      <c r="A436" s="79">
        <v>99.8</v>
      </c>
      <c r="B436" s="80">
        <f t="shared" si="37"/>
        <v>23.214818511440694</v>
      </c>
      <c r="C436" s="54">
        <f t="shared" si="36"/>
        <v>-0.98030764209466525</v>
      </c>
      <c r="D436" s="81">
        <f t="shared" si="38"/>
        <v>0.49113609323380025</v>
      </c>
      <c r="E436" s="94"/>
      <c r="V436" s="44">
        <f t="shared" si="39"/>
        <v>0.24121466207696013</v>
      </c>
      <c r="W436" s="83">
        <f t="shared" si="40"/>
        <v>0.98030764209466525</v>
      </c>
      <c r="X436" s="84">
        <f t="shared" si="41"/>
        <v>99.8</v>
      </c>
    </row>
    <row r="437" spans="1:24" x14ac:dyDescent="0.25">
      <c r="A437" s="79">
        <v>99.9</v>
      </c>
      <c r="B437" s="80">
        <f t="shared" si="37"/>
        <v>23.217549359216527</v>
      </c>
      <c r="C437" s="54">
        <f t="shared" si="36"/>
        <v>-0.97757679431883204</v>
      </c>
      <c r="D437" s="81">
        <f t="shared" si="38"/>
        <v>0.48927767483425022</v>
      </c>
      <c r="E437" s="94"/>
      <c r="V437" s="44">
        <f t="shared" si="39"/>
        <v>0.23939264309121028</v>
      </c>
      <c r="W437" s="83">
        <f t="shared" si="40"/>
        <v>0.97757679431883204</v>
      </c>
      <c r="X437" s="84">
        <f t="shared" si="41"/>
        <v>99.9</v>
      </c>
    </row>
    <row r="438" spans="1:24" x14ac:dyDescent="0.25">
      <c r="A438" s="79">
        <v>100</v>
      </c>
      <c r="B438" s="80">
        <f t="shared" si="37"/>
        <v>23.220302145733111</v>
      </c>
      <c r="C438" s="54">
        <f t="shared" si="36"/>
        <v>-0.97482400780224765</v>
      </c>
      <c r="D438" s="81">
        <f t="shared" si="38"/>
        <v>0.48741200390112382</v>
      </c>
      <c r="E438" s="94"/>
      <c r="V438" s="44">
        <f t="shared" si="39"/>
        <v>0.23757046154690914</v>
      </c>
      <c r="W438" s="83">
        <f t="shared" si="40"/>
        <v>0.97482400780224765</v>
      </c>
      <c r="X438" s="84">
        <f t="shared" si="41"/>
        <v>100</v>
      </c>
    </row>
    <row r="439" spans="1:24" x14ac:dyDescent="0.25">
      <c r="A439" s="79">
        <v>100.1</v>
      </c>
      <c r="B439" s="80">
        <f t="shared" si="37"/>
        <v>23.223076806768894</v>
      </c>
      <c r="C439" s="54">
        <f t="shared" si="36"/>
        <v>-0.97204934676646459</v>
      </c>
      <c r="D439" s="81">
        <f t="shared" si="38"/>
        <v>0.48553913424898332</v>
      </c>
      <c r="E439" s="94"/>
      <c r="V439" s="44">
        <f t="shared" si="39"/>
        <v>0.23574825088725224</v>
      </c>
      <c r="W439" s="83">
        <f t="shared" si="40"/>
        <v>0.97204934676646459</v>
      </c>
      <c r="X439" s="84">
        <f t="shared" si="41"/>
        <v>100.1</v>
      </c>
    </row>
    <row r="440" spans="1:24" x14ac:dyDescent="0.25">
      <c r="A440" s="79">
        <v>100.2</v>
      </c>
      <c r="B440" s="80">
        <f t="shared" si="37"/>
        <v>23.225873278369864</v>
      </c>
      <c r="C440" s="54">
        <f t="shared" si="36"/>
        <v>-0.96925287516549474</v>
      </c>
      <c r="D440" s="81">
        <f t="shared" si="38"/>
        <v>0.48365911934405925</v>
      </c>
      <c r="E440" s="94"/>
      <c r="V440" s="44">
        <f t="shared" si="39"/>
        <v>0.23392614372467094</v>
      </c>
      <c r="W440" s="83">
        <f t="shared" si="40"/>
        <v>0.96925287516549474</v>
      </c>
      <c r="X440" s="84">
        <f t="shared" si="41"/>
        <v>100.2</v>
      </c>
    </row>
    <row r="441" spans="1:24" x14ac:dyDescent="0.25">
      <c r="A441" s="79">
        <v>100.3</v>
      </c>
      <c r="B441" s="80">
        <f t="shared" si="37"/>
        <v>23.228691496848175</v>
      </c>
      <c r="C441" s="54">
        <f t="shared" si="36"/>
        <v>-0.9664346566871842</v>
      </c>
      <c r="D441" s="81">
        <f t="shared" si="38"/>
        <v>0.4817720123066721</v>
      </c>
      <c r="E441" s="94"/>
      <c r="V441" s="44">
        <f t="shared" si="39"/>
        <v>0.2321042718420202</v>
      </c>
      <c r="W441" s="83">
        <f t="shared" si="40"/>
        <v>0.9664346566871842</v>
      </c>
      <c r="X441" s="84">
        <f t="shared" si="41"/>
        <v>100.3</v>
      </c>
    </row>
    <row r="442" spans="1:24" x14ac:dyDescent="0.25">
      <c r="A442" s="79">
        <v>100.4</v>
      </c>
      <c r="B442" s="80">
        <f t="shared" si="37"/>
        <v>23.231531398780831</v>
      </c>
      <c r="C442" s="54">
        <f t="shared" si="36"/>
        <v>-0.96359475475452783</v>
      </c>
      <c r="D442" s="81">
        <f t="shared" si="38"/>
        <v>0.47987786591360942</v>
      </c>
      <c r="E442" s="94"/>
      <c r="V442" s="44">
        <f t="shared" si="39"/>
        <v>0.23028276619380011</v>
      </c>
      <c r="W442" s="83">
        <f t="shared" si="40"/>
        <v>0.96359475475452783</v>
      </c>
      <c r="X442" s="84">
        <f t="shared" si="41"/>
        <v>100.4</v>
      </c>
    </row>
    <row r="443" spans="1:24" x14ac:dyDescent="0.25">
      <c r="A443" s="79">
        <v>100.5</v>
      </c>
      <c r="B443" s="80">
        <f t="shared" si="37"/>
        <v>23.234392921008229</v>
      </c>
      <c r="C443" s="54">
        <f t="shared" si="36"/>
        <v>-0.96073323252712939</v>
      </c>
      <c r="D443" s="81">
        <f t="shared" si="38"/>
        <v>0.47797673260056189</v>
      </c>
      <c r="E443" s="94"/>
      <c r="V443" s="44">
        <f t="shared" si="39"/>
        <v>0.22846175690750906</v>
      </c>
      <c r="W443" s="83">
        <f t="shared" si="40"/>
        <v>0.96073323252712939</v>
      </c>
      <c r="X443" s="84">
        <f t="shared" si="41"/>
        <v>100.5</v>
      </c>
    </row>
    <row r="444" spans="1:24" x14ac:dyDescent="0.25">
      <c r="A444" s="79">
        <v>100.6</v>
      </c>
      <c r="B444" s="80">
        <f t="shared" si="37"/>
        <v>23.237276000632928</v>
      </c>
      <c r="C444" s="54">
        <f t="shared" si="36"/>
        <v>-0.95785015290243081</v>
      </c>
      <c r="D444" s="81">
        <f t="shared" si="38"/>
        <v>0.47606866446442886</v>
      </c>
      <c r="E444" s="94"/>
      <c r="V444" s="44">
        <f t="shared" si="39"/>
        <v>0.22664137328494494</v>
      </c>
      <c r="W444" s="83">
        <f t="shared" si="40"/>
        <v>0.95785015290243081</v>
      </c>
      <c r="X444" s="84">
        <f t="shared" si="41"/>
        <v>100.6</v>
      </c>
    </row>
    <row r="445" spans="1:24" x14ac:dyDescent="0.25">
      <c r="A445" s="79">
        <v>100.7</v>
      </c>
      <c r="B445" s="80">
        <f t="shared" si="37"/>
        <v>23.240180575018194</v>
      </c>
      <c r="C445" s="54">
        <f t="shared" si="36"/>
        <v>-0.95494557851716522</v>
      </c>
      <c r="D445" s="81">
        <f t="shared" si="38"/>
        <v>0.47415371326572253</v>
      </c>
      <c r="E445" s="94"/>
      <c r="V445" s="44">
        <f t="shared" si="39"/>
        <v>0.22482174380367301</v>
      </c>
      <c r="W445" s="83">
        <f t="shared" si="40"/>
        <v>0.95494557851716522</v>
      </c>
      <c r="X445" s="84">
        <f t="shared" si="41"/>
        <v>100.7</v>
      </c>
    </row>
    <row r="446" spans="1:24" x14ac:dyDescent="0.25">
      <c r="A446" s="79">
        <v>100.8</v>
      </c>
      <c r="B446" s="80">
        <f t="shared" si="37"/>
        <v>23.243106581786758</v>
      </c>
      <c r="C446" s="54">
        <f t="shared" si="36"/>
        <v>-0.95201957174860041</v>
      </c>
      <c r="D446" s="81">
        <f t="shared" si="38"/>
        <v>0.47223193043085337</v>
      </c>
      <c r="E446" s="94"/>
      <c r="V446" s="44">
        <f t="shared" si="39"/>
        <v>0.22300299611845034</v>
      </c>
      <c r="W446" s="83">
        <f t="shared" si="40"/>
        <v>0.95201957174860041</v>
      </c>
      <c r="X446" s="84">
        <f t="shared" si="41"/>
        <v>100.8</v>
      </c>
    </row>
    <row r="447" spans="1:24" x14ac:dyDescent="0.25">
      <c r="A447" s="79">
        <v>100.9</v>
      </c>
      <c r="B447" s="80">
        <f t="shared" si="37"/>
        <v>23.246053958819392</v>
      </c>
      <c r="C447" s="54">
        <f t="shared" si="36"/>
        <v>-0.94907219471596704</v>
      </c>
      <c r="D447" s="81">
        <f t="shared" si="38"/>
        <v>0.47030336705449305</v>
      </c>
      <c r="E447" s="94"/>
      <c r="V447" s="44">
        <f t="shared" si="39"/>
        <v>0.22118525706279321</v>
      </c>
      <c r="W447" s="83">
        <f t="shared" si="40"/>
        <v>0.94907219471596704</v>
      </c>
      <c r="X447" s="84">
        <f t="shared" si="41"/>
        <v>100.9</v>
      </c>
    </row>
    <row r="448" spans="1:24" x14ac:dyDescent="0.25">
      <c r="A448" s="79">
        <v>101</v>
      </c>
      <c r="B448" s="80">
        <f t="shared" si="37"/>
        <v>23.249022644253692</v>
      </c>
      <c r="C448" s="54">
        <f t="shared" si="36"/>
        <v>-0.94610350928166653</v>
      </c>
      <c r="D448" s="81">
        <f t="shared" si="38"/>
        <v>0.46836807390181512</v>
      </c>
      <c r="E448" s="94"/>
      <c r="V448" s="44">
        <f t="shared" si="39"/>
        <v>0.21936865265049615</v>
      </c>
      <c r="W448" s="83">
        <f t="shared" si="40"/>
        <v>0.94610350928166653</v>
      </c>
      <c r="X448" s="84">
        <f t="shared" si="41"/>
        <v>101</v>
      </c>
    </row>
    <row r="449" spans="1:24" x14ac:dyDescent="0.25">
      <c r="A449" s="79">
        <v>101.1</v>
      </c>
      <c r="B449" s="80">
        <f t="shared" si="37"/>
        <v>23.252012576482681</v>
      </c>
      <c r="C449" s="54">
        <f t="shared" si="36"/>
        <v>-0.94311357705267795</v>
      </c>
      <c r="D449" s="81">
        <f t="shared" si="38"/>
        <v>0.46642610141081997</v>
      </c>
      <c r="E449" s="94"/>
      <c r="V449" s="44">
        <f t="shared" si="39"/>
        <v>0.2175533080772965</v>
      </c>
      <c r="W449" s="83">
        <f t="shared" si="40"/>
        <v>0.94311357705267795</v>
      </c>
      <c r="X449" s="84">
        <f t="shared" si="41"/>
        <v>101.1</v>
      </c>
    </row>
    <row r="450" spans="1:24" x14ac:dyDescent="0.25">
      <c r="A450" s="79">
        <v>101.2</v>
      </c>
      <c r="B450" s="80">
        <f t="shared" si="37"/>
        <v>23.255023694153572</v>
      </c>
      <c r="C450" s="54">
        <f t="shared" si="36"/>
        <v>-0.94010245938178727</v>
      </c>
      <c r="D450" s="81">
        <f t="shared" si="38"/>
        <v>0.46447749969455893</v>
      </c>
      <c r="E450" s="94"/>
      <c r="V450" s="44">
        <f t="shared" si="39"/>
        <v>0.215739347722509</v>
      </c>
      <c r="W450" s="83">
        <f t="shared" si="40"/>
        <v>0.94010245938178727</v>
      </c>
      <c r="X450" s="84">
        <f t="shared" si="41"/>
        <v>101.2</v>
      </c>
    </row>
    <row r="451" spans="1:24" x14ac:dyDescent="0.25">
      <c r="A451" s="79">
        <v>101.3</v>
      </c>
      <c r="B451" s="80">
        <f t="shared" si="37"/>
        <v>23.258055936166421</v>
      </c>
      <c r="C451" s="54">
        <f t="shared" si="36"/>
        <v>-0.93707021736893736</v>
      </c>
      <c r="D451" s="81">
        <f t="shared" si="38"/>
        <v>0.46252231854340442</v>
      </c>
      <c r="E451" s="94"/>
      <c r="V451" s="44">
        <f t="shared" si="39"/>
        <v>0.21392689515076646</v>
      </c>
      <c r="W451" s="83">
        <f t="shared" si="40"/>
        <v>0.93707021736893736</v>
      </c>
      <c r="X451" s="84">
        <f t="shared" si="41"/>
        <v>101.3</v>
      </c>
    </row>
    <row r="452" spans="1:24" x14ac:dyDescent="0.25">
      <c r="A452" s="79">
        <v>101.4</v>
      </c>
      <c r="B452" s="80">
        <f t="shared" si="37"/>
        <v>23.26110924167287</v>
      </c>
      <c r="C452" s="54">
        <f t="shared" si="36"/>
        <v>-0.93401691186248925</v>
      </c>
      <c r="D452" s="81">
        <f t="shared" si="38"/>
        <v>0.4605606074272629</v>
      </c>
      <c r="E452" s="94"/>
      <c r="V452" s="44">
        <f t="shared" si="39"/>
        <v>0.21211607311376937</v>
      </c>
      <c r="W452" s="83">
        <f t="shared" si="40"/>
        <v>0.93401691186248925</v>
      </c>
      <c r="X452" s="84">
        <f t="shared" si="41"/>
        <v>101.4</v>
      </c>
    </row>
    <row r="453" spans="1:24" x14ac:dyDescent="0.25">
      <c r="A453" s="79">
        <v>101.5</v>
      </c>
      <c r="B453" s="80">
        <f t="shared" si="37"/>
        <v>23.264183550074886</v>
      </c>
      <c r="C453" s="54">
        <f t="shared" si="36"/>
        <v>-0.93094260346047264</v>
      </c>
      <c r="D453" s="81">
        <f t="shared" si="38"/>
        <v>0.4585924154977698</v>
      </c>
      <c r="E453" s="94"/>
      <c r="V453" s="44">
        <f t="shared" si="39"/>
        <v>0.21030700355207912</v>
      </c>
      <c r="W453" s="83">
        <f t="shared" si="40"/>
        <v>0.93094260346047264</v>
      </c>
      <c r="X453" s="84">
        <f t="shared" si="41"/>
        <v>101.5</v>
      </c>
    </row>
    <row r="454" spans="1:24" x14ac:dyDescent="0.25">
      <c r="A454" s="79">
        <v>101.6</v>
      </c>
      <c r="B454" s="80">
        <f t="shared" si="37"/>
        <v>23.267278801023426</v>
      </c>
      <c r="C454" s="54">
        <f t="shared" si="36"/>
        <v>-0.9278473525119324</v>
      </c>
      <c r="D454" s="81">
        <f t="shared" si="38"/>
        <v>0.45661779159051796</v>
      </c>
      <c r="E454" s="94"/>
      <c r="V454" s="44">
        <f t="shared" si="39"/>
        <v>0.20849980759700171</v>
      </c>
      <c r="W454" s="83">
        <f t="shared" si="40"/>
        <v>0.9278473525119324</v>
      </c>
      <c r="X454" s="84">
        <f t="shared" si="41"/>
        <v>101.6</v>
      </c>
    </row>
    <row r="455" spans="1:24" x14ac:dyDescent="0.25">
      <c r="A455" s="79">
        <v>101.7</v>
      </c>
      <c r="B455" s="80">
        <f t="shared" si="37"/>
        <v>23.270394934417251</v>
      </c>
      <c r="C455" s="54">
        <f t="shared" si="36"/>
        <v>-0.92473121911810807</v>
      </c>
      <c r="D455" s="81">
        <f t="shared" si="38"/>
        <v>0.45463678422719178</v>
      </c>
      <c r="E455" s="94"/>
      <c r="V455" s="44">
        <f t="shared" si="39"/>
        <v>0.20669460557244212</v>
      </c>
      <c r="W455" s="83">
        <f t="shared" si="40"/>
        <v>0.92473121911810807</v>
      </c>
      <c r="X455" s="84">
        <f t="shared" si="41"/>
        <v>101.7</v>
      </c>
    </row>
    <row r="456" spans="1:24" x14ac:dyDescent="0.25">
      <c r="A456" s="79">
        <v>101.8</v>
      </c>
      <c r="B456" s="80">
        <f t="shared" si="37"/>
        <v>23.273531890401625</v>
      </c>
      <c r="C456" s="54">
        <f t="shared" ref="C456:C519" si="42">B456-$B$3</f>
        <v>-0.92159426313373416</v>
      </c>
      <c r="D456" s="81">
        <f t="shared" si="38"/>
        <v>0.45264944161774762</v>
      </c>
      <c r="E456" s="94"/>
      <c r="V456" s="44">
        <f t="shared" si="39"/>
        <v>0.2048915169968587</v>
      </c>
      <c r="W456" s="83">
        <f t="shared" si="40"/>
        <v>0.92159426313373416</v>
      </c>
      <c r="X456" s="84">
        <f t="shared" si="41"/>
        <v>101.8</v>
      </c>
    </row>
    <row r="457" spans="1:24" x14ac:dyDescent="0.25">
      <c r="A457" s="79">
        <v>101.9</v>
      </c>
      <c r="B457" s="80">
        <f t="shared" ref="B457:B520" si="43">DEGREES(ASIN((A457^2+$A$3^2-$C$5^2)/(2*A457*$A$3)))</f>
        <v>23.276689609367061</v>
      </c>
      <c r="C457" s="54">
        <f t="shared" si="42"/>
        <v>-0.91843654416829779</v>
      </c>
      <c r="D457" s="81">
        <f t="shared" ref="D457:D520" si="44">ABS(50*C457)/A457</f>
        <v>0.45065581166256025</v>
      </c>
      <c r="E457" s="94"/>
      <c r="V457" s="44">
        <f t="shared" ref="V457:V520" si="45">D457^2</f>
        <v>0.20309066058524097</v>
      </c>
      <c r="W457" s="83">
        <f t="shared" ref="W457:W520" si="46">-C457</f>
        <v>0.91843654416829779</v>
      </c>
      <c r="X457" s="84">
        <f t="shared" ref="X457:X520" si="47">A457</f>
        <v>101.9</v>
      </c>
    </row>
    <row r="458" spans="1:24" x14ac:dyDescent="0.25">
      <c r="A458" s="79">
        <v>102</v>
      </c>
      <c r="B458" s="80">
        <f t="shared" si="43"/>
        <v>23.279868031948109</v>
      </c>
      <c r="C458" s="54">
        <f t="shared" si="42"/>
        <v>-0.91525812158725017</v>
      </c>
      <c r="D458" s="81">
        <f t="shared" si="44"/>
        <v>0.4486559419545344</v>
      </c>
      <c r="E458" s="94"/>
      <c r="V458" s="44">
        <f t="shared" si="45"/>
        <v>0.20129215425111055</v>
      </c>
      <c r="W458" s="83">
        <f t="shared" si="46"/>
        <v>0.91525812158725017</v>
      </c>
      <c r="X458" s="84">
        <f t="shared" si="47"/>
        <v>102</v>
      </c>
    </row>
    <row r="459" spans="1:24" x14ac:dyDescent="0.25">
      <c r="A459" s="79">
        <v>102.1</v>
      </c>
      <c r="B459" s="80">
        <f t="shared" si="43"/>
        <v>23.283067099022109</v>
      </c>
      <c r="C459" s="54">
        <f t="shared" si="42"/>
        <v>-0.91205905451325009</v>
      </c>
      <c r="D459" s="81">
        <f t="shared" si="44"/>
        <v>0.44664987978121945</v>
      </c>
      <c r="E459" s="94"/>
      <c r="V459" s="44">
        <f t="shared" si="45"/>
        <v>0.19949611510857779</v>
      </c>
      <c r="W459" s="83">
        <f t="shared" si="46"/>
        <v>0.91205905451325009</v>
      </c>
      <c r="X459" s="84">
        <f t="shared" si="47"/>
        <v>102.1</v>
      </c>
    </row>
    <row r="460" spans="1:24" x14ac:dyDescent="0.25">
      <c r="A460" s="79">
        <v>102.2</v>
      </c>
      <c r="B460" s="80">
        <f t="shared" si="43"/>
        <v>23.28628675170798</v>
      </c>
      <c r="C460" s="54">
        <f t="shared" si="42"/>
        <v>-0.90883940182737888</v>
      </c>
      <c r="D460" s="81">
        <f t="shared" si="44"/>
        <v>0.4446376721268977</v>
      </c>
      <c r="E460" s="94"/>
      <c r="V460" s="44">
        <f t="shared" si="45"/>
        <v>0.19770265947442658</v>
      </c>
      <c r="W460" s="83">
        <f t="shared" si="46"/>
        <v>0.90883940182737888</v>
      </c>
      <c r="X460" s="84">
        <f t="shared" si="47"/>
        <v>102.2</v>
      </c>
    </row>
    <row r="461" spans="1:24" x14ac:dyDescent="0.25">
      <c r="A461" s="79">
        <v>102.3</v>
      </c>
      <c r="B461" s="80">
        <f t="shared" si="43"/>
        <v>23.289526931365</v>
      </c>
      <c r="C461" s="54">
        <f t="shared" si="42"/>
        <v>-0.90559922217035904</v>
      </c>
      <c r="D461" s="81">
        <f t="shared" si="44"/>
        <v>0.44261936567466231</v>
      </c>
      <c r="E461" s="94"/>
      <c r="V461" s="44">
        <f t="shared" si="45"/>
        <v>0.19591190287024043</v>
      </c>
      <c r="W461" s="83">
        <f t="shared" si="46"/>
        <v>0.90559922217035904</v>
      </c>
      <c r="X461" s="84">
        <f t="shared" si="47"/>
        <v>102.3</v>
      </c>
    </row>
    <row r="462" spans="1:24" x14ac:dyDescent="0.25">
      <c r="A462" s="79">
        <v>102.4</v>
      </c>
      <c r="B462" s="80">
        <f t="shared" si="43"/>
        <v>23.292787579591526</v>
      </c>
      <c r="C462" s="54">
        <f t="shared" si="42"/>
        <v>-0.90233857394383321</v>
      </c>
      <c r="D462" s="81">
        <f t="shared" si="44"/>
        <v>0.44059500680851227</v>
      </c>
      <c r="E462" s="94"/>
      <c r="V462" s="44">
        <f t="shared" si="45"/>
        <v>0.19412396002459298</v>
      </c>
      <c r="W462" s="83">
        <f t="shared" si="46"/>
        <v>0.90233857394383321</v>
      </c>
      <c r="X462" s="84">
        <f t="shared" si="47"/>
        <v>102.4</v>
      </c>
    </row>
    <row r="463" spans="1:24" x14ac:dyDescent="0.25">
      <c r="A463" s="79">
        <v>102.5</v>
      </c>
      <c r="B463" s="80">
        <f t="shared" si="43"/>
        <v>23.296068638223925</v>
      </c>
      <c r="C463" s="54">
        <f t="shared" si="42"/>
        <v>-0.89905751531143352</v>
      </c>
      <c r="D463" s="81">
        <f t="shared" si="44"/>
        <v>0.43856464161533343</v>
      </c>
      <c r="E463" s="94"/>
      <c r="V463" s="44">
        <f t="shared" si="45"/>
        <v>0.19233894487518585</v>
      </c>
      <c r="W463" s="83">
        <f t="shared" si="46"/>
        <v>0.89905751531143352</v>
      </c>
      <c r="X463" s="84">
        <f t="shared" si="47"/>
        <v>102.5</v>
      </c>
    </row>
    <row r="464" spans="1:24" x14ac:dyDescent="0.25">
      <c r="A464" s="79">
        <v>102.6</v>
      </c>
      <c r="B464" s="80">
        <f t="shared" si="43"/>
        <v>23.29937004933527</v>
      </c>
      <c r="C464" s="54">
        <f t="shared" si="42"/>
        <v>-0.895756104200089</v>
      </c>
      <c r="D464" s="81">
        <f t="shared" si="44"/>
        <v>0.43652831588698299</v>
      </c>
      <c r="E464" s="94"/>
      <c r="V464" s="44">
        <f t="shared" si="45"/>
        <v>0.19055697057112561</v>
      </c>
      <c r="W464" s="83">
        <f t="shared" si="46"/>
        <v>0.895756104200089</v>
      </c>
      <c r="X464" s="84">
        <f t="shared" si="47"/>
        <v>102.6</v>
      </c>
    </row>
    <row r="465" spans="1:24" x14ac:dyDescent="0.25">
      <c r="A465" s="79">
        <v>102.7</v>
      </c>
      <c r="B465" s="80">
        <f t="shared" si="43"/>
        <v>23.302691755234214</v>
      </c>
      <c r="C465" s="54">
        <f t="shared" si="42"/>
        <v>-0.89243439830114468</v>
      </c>
      <c r="D465" s="81">
        <f t="shared" si="44"/>
        <v>0.434486075122271</v>
      </c>
      <c r="E465" s="94"/>
      <c r="V465" s="44">
        <f t="shared" si="45"/>
        <v>0.18877814947515573</v>
      </c>
      <c r="W465" s="83">
        <f t="shared" si="46"/>
        <v>0.89243439830114468</v>
      </c>
      <c r="X465" s="84">
        <f t="shared" si="47"/>
        <v>102.7</v>
      </c>
    </row>
    <row r="466" spans="1:24" x14ac:dyDescent="0.25">
      <c r="A466" s="79">
        <v>102.8</v>
      </c>
      <c r="B466" s="80">
        <f t="shared" si="43"/>
        <v>23.306033698463754</v>
      </c>
      <c r="C466" s="54">
        <f t="shared" si="42"/>
        <v>-0.88909245507160506</v>
      </c>
      <c r="D466" s="81">
        <f t="shared" si="44"/>
        <v>0.4324379645289908</v>
      </c>
      <c r="E466" s="94"/>
      <c r="V466" s="44">
        <f t="shared" si="45"/>
        <v>0.1870025931659767</v>
      </c>
      <c r="W466" s="83">
        <f t="shared" si="46"/>
        <v>0.88909245507160506</v>
      </c>
      <c r="X466" s="84">
        <f t="shared" si="47"/>
        <v>102.8</v>
      </c>
    </row>
    <row r="467" spans="1:24" x14ac:dyDescent="0.25">
      <c r="A467" s="79">
        <v>102.9</v>
      </c>
      <c r="B467" s="80">
        <f t="shared" si="43"/>
        <v>23.309395821800102</v>
      </c>
      <c r="C467" s="54">
        <f t="shared" si="42"/>
        <v>-0.88573033173525673</v>
      </c>
      <c r="D467" s="81">
        <f t="shared" si="44"/>
        <v>0.43038402902587786</v>
      </c>
      <c r="E467" s="94"/>
      <c r="V467" s="44">
        <f t="shared" si="45"/>
        <v>0.18523041244054766</v>
      </c>
      <c r="W467" s="83">
        <f t="shared" si="46"/>
        <v>0.88573033173525673</v>
      </c>
      <c r="X467" s="84">
        <f t="shared" si="47"/>
        <v>102.9</v>
      </c>
    </row>
    <row r="468" spans="1:24" x14ac:dyDescent="0.25">
      <c r="A468" s="79">
        <v>103</v>
      </c>
      <c r="B468" s="80">
        <f t="shared" si="43"/>
        <v>23.312778068251497</v>
      </c>
      <c r="C468" s="54">
        <f t="shared" si="42"/>
        <v>-0.8823480852838621</v>
      </c>
      <c r="D468" s="81">
        <f t="shared" si="44"/>
        <v>0.42832431324459325</v>
      </c>
      <c r="E468" s="94"/>
      <c r="V468" s="44">
        <f t="shared" si="45"/>
        <v>0.18346171731645244</v>
      </c>
      <c r="W468" s="83">
        <f t="shared" si="46"/>
        <v>0.8823480852838621</v>
      </c>
      <c r="X468" s="84">
        <f t="shared" si="47"/>
        <v>103</v>
      </c>
    </row>
    <row r="469" spans="1:24" x14ac:dyDescent="0.25">
      <c r="A469" s="79">
        <v>103.1</v>
      </c>
      <c r="B469" s="80">
        <f t="shared" si="43"/>
        <v>23.316180381057066</v>
      </c>
      <c r="C469" s="54">
        <f t="shared" si="42"/>
        <v>-0.87894577247829275</v>
      </c>
      <c r="D469" s="81">
        <f t="shared" si="44"/>
        <v>0.42625886153166481</v>
      </c>
      <c r="E469" s="94"/>
      <c r="V469" s="44">
        <f t="shared" si="45"/>
        <v>0.18169661703427101</v>
      </c>
      <c r="W469" s="83">
        <f t="shared" si="46"/>
        <v>0.87894577247829275</v>
      </c>
      <c r="X469" s="84">
        <f t="shared" si="47"/>
        <v>103.1</v>
      </c>
    </row>
    <row r="470" spans="1:24" x14ac:dyDescent="0.25">
      <c r="A470" s="79">
        <v>103.2</v>
      </c>
      <c r="B470" s="80">
        <f t="shared" si="43"/>
        <v>23.319602703685636</v>
      </c>
      <c r="C470" s="54">
        <f t="shared" si="42"/>
        <v>-0.87552344984972308</v>
      </c>
      <c r="D470" s="81">
        <f t="shared" si="44"/>
        <v>0.42418771795044724</v>
      </c>
      <c r="E470" s="94"/>
      <c r="V470" s="44">
        <f t="shared" si="45"/>
        <v>0.17993522006000817</v>
      </c>
      <c r="W470" s="83">
        <f t="shared" si="46"/>
        <v>0.87552344984972308</v>
      </c>
      <c r="X470" s="84">
        <f t="shared" si="47"/>
        <v>103.2</v>
      </c>
    </row>
    <row r="471" spans="1:24" x14ac:dyDescent="0.25">
      <c r="A471" s="79">
        <v>103.3</v>
      </c>
      <c r="B471" s="80">
        <f t="shared" si="43"/>
        <v>23.323044979834645</v>
      </c>
      <c r="C471" s="54">
        <f t="shared" si="42"/>
        <v>-0.87208117370071392</v>
      </c>
      <c r="D471" s="81">
        <f t="shared" si="44"/>
        <v>0.42211092628301738</v>
      </c>
      <c r="E471" s="94"/>
      <c r="V471" s="44">
        <f t="shared" si="45"/>
        <v>0.17817763408750695</v>
      </c>
      <c r="W471" s="83">
        <f t="shared" si="46"/>
        <v>0.87208117370071392</v>
      </c>
      <c r="X471" s="84">
        <f t="shared" si="47"/>
        <v>103.3</v>
      </c>
    </row>
    <row r="472" spans="1:24" x14ac:dyDescent="0.25">
      <c r="A472" s="79">
        <v>103.4</v>
      </c>
      <c r="B472" s="80">
        <f t="shared" si="43"/>
        <v>23.326507153428924</v>
      </c>
      <c r="C472" s="54">
        <f t="shared" si="42"/>
        <v>-0.86861900010643467</v>
      </c>
      <c r="D472" s="81">
        <f t="shared" si="44"/>
        <v>0.42002853003212504</v>
      </c>
      <c r="E472" s="94"/>
      <c r="V472" s="44">
        <f t="shared" si="45"/>
        <v>0.17642396604094776</v>
      </c>
      <c r="W472" s="83">
        <f t="shared" si="46"/>
        <v>0.86861900010643467</v>
      </c>
      <c r="X472" s="84">
        <f t="shared" si="47"/>
        <v>103.4</v>
      </c>
    </row>
    <row r="473" spans="1:24" x14ac:dyDescent="0.25">
      <c r="A473" s="79">
        <v>103.5</v>
      </c>
      <c r="B473" s="80">
        <f t="shared" si="43"/>
        <v>23.329989168619651</v>
      </c>
      <c r="C473" s="54">
        <f t="shared" si="42"/>
        <v>-0.86513698491570779</v>
      </c>
      <c r="D473" s="81">
        <f t="shared" si="44"/>
        <v>0.41794057242304722</v>
      </c>
      <c r="E473" s="94"/>
      <c r="V473" s="44">
        <f t="shared" si="45"/>
        <v>0.17467432207730438</v>
      </c>
      <c r="W473" s="83">
        <f t="shared" si="46"/>
        <v>0.86513698491570779</v>
      </c>
      <c r="X473" s="84">
        <f t="shared" si="47"/>
        <v>103.5</v>
      </c>
    </row>
    <row r="474" spans="1:24" x14ac:dyDescent="0.25">
      <c r="A474" s="79">
        <v>103.6</v>
      </c>
      <c r="B474" s="80">
        <f t="shared" si="43"/>
        <v>23.333490969783149</v>
      </c>
      <c r="C474" s="54">
        <f t="shared" si="42"/>
        <v>-0.8616351837522096</v>
      </c>
      <c r="D474" s="81">
        <f t="shared" si="44"/>
        <v>0.4158470964055066</v>
      </c>
      <c r="E474" s="94"/>
      <c r="V474" s="44">
        <f t="shared" si="45"/>
        <v>0.1729288075888907</v>
      </c>
      <c r="W474" s="83">
        <f t="shared" si="46"/>
        <v>0.8616351837522096</v>
      </c>
      <c r="X474" s="84">
        <f t="shared" si="47"/>
        <v>103.6</v>
      </c>
    </row>
    <row r="475" spans="1:24" x14ac:dyDescent="0.25">
      <c r="A475" s="79">
        <v>103.7</v>
      </c>
      <c r="B475" s="80">
        <f t="shared" si="43"/>
        <v>23.33701250151983</v>
      </c>
      <c r="C475" s="54">
        <f t="shared" si="42"/>
        <v>-0.85811365201552903</v>
      </c>
      <c r="D475" s="81">
        <f t="shared" si="44"/>
        <v>0.41374814465551063</v>
      </c>
      <c r="E475" s="94"/>
      <c r="V475" s="44">
        <f t="shared" si="45"/>
        <v>0.17118752720587735</v>
      </c>
      <c r="W475" s="83">
        <f t="shared" si="46"/>
        <v>0.85811365201552903</v>
      </c>
      <c r="X475" s="84">
        <f t="shared" si="47"/>
        <v>103.7</v>
      </c>
    </row>
    <row r="476" spans="1:24" x14ac:dyDescent="0.25">
      <c r="A476" s="79">
        <v>103.8</v>
      </c>
      <c r="B476" s="80">
        <f t="shared" si="43"/>
        <v>23.340553708653044</v>
      </c>
      <c r="C476" s="54">
        <f t="shared" si="42"/>
        <v>-0.8545724448823151</v>
      </c>
      <c r="D476" s="81">
        <f t="shared" si="44"/>
        <v>0.4116437595772231</v>
      </c>
      <c r="E476" s="94"/>
      <c r="V476" s="44">
        <f t="shared" si="45"/>
        <v>0.16945058479887065</v>
      </c>
      <c r="W476" s="83">
        <f t="shared" si="46"/>
        <v>0.8545724448823151</v>
      </c>
      <c r="X476" s="84">
        <f t="shared" si="47"/>
        <v>103.8</v>
      </c>
    </row>
    <row r="477" spans="1:24" x14ac:dyDescent="0.25">
      <c r="A477" s="79">
        <v>103.9</v>
      </c>
      <c r="B477" s="80">
        <f t="shared" si="43"/>
        <v>23.344114536227988</v>
      </c>
      <c r="C477" s="54">
        <f t="shared" si="42"/>
        <v>-0.85101161730737118</v>
      </c>
      <c r="D477" s="81">
        <f t="shared" si="44"/>
        <v>0.40953398330479845</v>
      </c>
      <c r="E477" s="94"/>
      <c r="V477" s="44">
        <f t="shared" si="45"/>
        <v>0.16771808348149495</v>
      </c>
      <c r="W477" s="83">
        <f t="shared" si="46"/>
        <v>0.85101161730737118</v>
      </c>
      <c r="X477" s="84">
        <f t="shared" si="47"/>
        <v>103.9</v>
      </c>
    </row>
    <row r="478" spans="1:24" x14ac:dyDescent="0.25">
      <c r="A478" s="79">
        <v>104</v>
      </c>
      <c r="B478" s="80">
        <f t="shared" si="43"/>
        <v>23.34769492951061</v>
      </c>
      <c r="C478" s="54">
        <f t="shared" si="42"/>
        <v>-0.84743122402474924</v>
      </c>
      <c r="D478" s="81">
        <f t="shared" si="44"/>
        <v>0.40741885770420638</v>
      </c>
      <c r="E478" s="94"/>
      <c r="V478" s="44">
        <f t="shared" si="45"/>
        <v>0.16599012561300036</v>
      </c>
      <c r="W478" s="83">
        <f t="shared" si="46"/>
        <v>0.84743122402474924</v>
      </c>
      <c r="X478" s="84">
        <f t="shared" si="47"/>
        <v>104</v>
      </c>
    </row>
    <row r="479" spans="1:24" x14ac:dyDescent="0.25">
      <c r="A479" s="79">
        <v>104.1</v>
      </c>
      <c r="B479" s="80">
        <f t="shared" si="43"/>
        <v>23.351294833986515</v>
      </c>
      <c r="C479" s="54">
        <f t="shared" si="42"/>
        <v>-0.84383131954884405</v>
      </c>
      <c r="D479" s="81">
        <f t="shared" si="44"/>
        <v>0.40529842437504521</v>
      </c>
      <c r="E479" s="94"/>
      <c r="V479" s="44">
        <f t="shared" si="45"/>
        <v>0.16426681280089425</v>
      </c>
      <c r="W479" s="83">
        <f t="shared" si="46"/>
        <v>0.84383131954884405</v>
      </c>
      <c r="X479" s="84">
        <f t="shared" si="47"/>
        <v>104.1</v>
      </c>
    </row>
    <row r="480" spans="1:24" x14ac:dyDescent="0.25">
      <c r="A480" s="79">
        <v>104.2</v>
      </c>
      <c r="B480" s="80">
        <f t="shared" si="43"/>
        <v>23.354914195359871</v>
      </c>
      <c r="C480" s="54">
        <f t="shared" si="42"/>
        <v>-0.84021195817548744</v>
      </c>
      <c r="D480" s="81">
        <f t="shared" si="44"/>
        <v>0.40317272465234522</v>
      </c>
      <c r="E480" s="94"/>
      <c r="V480" s="44">
        <f t="shared" si="45"/>
        <v>0.16254824590359576</v>
      </c>
      <c r="W480" s="83">
        <f t="shared" si="46"/>
        <v>0.84021195817548744</v>
      </c>
      <c r="X480" s="84">
        <f t="shared" si="47"/>
        <v>104.2</v>
      </c>
    </row>
    <row r="481" spans="1:24" x14ac:dyDescent="0.25">
      <c r="A481" s="79">
        <v>104.3</v>
      </c>
      <c r="B481" s="80">
        <f t="shared" si="43"/>
        <v>23.358552959552359</v>
      </c>
      <c r="C481" s="54">
        <f t="shared" si="42"/>
        <v>-0.8365731939829999</v>
      </c>
      <c r="D481" s="81">
        <f t="shared" si="44"/>
        <v>0.4010417996083413</v>
      </c>
      <c r="E481" s="94"/>
      <c r="V481" s="44">
        <f t="shared" si="45"/>
        <v>0.16083452503309698</v>
      </c>
      <c r="W481" s="83">
        <f t="shared" si="46"/>
        <v>0.8365731939829999</v>
      </c>
      <c r="X481" s="84">
        <f t="shared" si="47"/>
        <v>104.3</v>
      </c>
    </row>
    <row r="482" spans="1:24" x14ac:dyDescent="0.25">
      <c r="A482" s="79">
        <v>104.4</v>
      </c>
      <c r="B482" s="80">
        <f t="shared" si="43"/>
        <v>23.362211072702049</v>
      </c>
      <c r="C482" s="54">
        <f t="shared" si="42"/>
        <v>-0.83291508083330967</v>
      </c>
      <c r="D482" s="81">
        <f t="shared" si="44"/>
        <v>0.39890569005426707</v>
      </c>
      <c r="E482" s="94"/>
      <c r="V482" s="44">
        <f t="shared" si="45"/>
        <v>0.15912574955767098</v>
      </c>
      <c r="W482" s="83">
        <f t="shared" si="46"/>
        <v>0.83291508083330967</v>
      </c>
      <c r="X482" s="84">
        <f t="shared" si="47"/>
        <v>104.4</v>
      </c>
    </row>
    <row r="483" spans="1:24" x14ac:dyDescent="0.25">
      <c r="A483" s="79">
        <v>104.5</v>
      </c>
      <c r="B483" s="80">
        <f t="shared" si="43"/>
        <v>23.365888481162397</v>
      </c>
      <c r="C483" s="54">
        <f t="shared" si="42"/>
        <v>-0.82923767237296175</v>
      </c>
      <c r="D483" s="81">
        <f t="shared" si="44"/>
        <v>0.39676443654208698</v>
      </c>
      <c r="E483" s="94"/>
      <c r="V483" s="44">
        <f t="shared" si="45"/>
        <v>0.15742201810455977</v>
      </c>
      <c r="W483" s="83">
        <f t="shared" si="46"/>
        <v>0.82923767237296175</v>
      </c>
      <c r="X483" s="84">
        <f t="shared" si="47"/>
        <v>104.5</v>
      </c>
    </row>
    <row r="484" spans="1:24" x14ac:dyDescent="0.25">
      <c r="A484" s="79">
        <v>104.6</v>
      </c>
      <c r="B484" s="80">
        <f t="shared" si="43"/>
        <v>23.369585131501125</v>
      </c>
      <c r="C484" s="54">
        <f t="shared" si="42"/>
        <v>-0.82554102203423341</v>
      </c>
      <c r="D484" s="81">
        <f t="shared" si="44"/>
        <v>0.39461807936626836</v>
      </c>
      <c r="E484" s="94"/>
      <c r="V484" s="44">
        <f t="shared" si="45"/>
        <v>0.15572342856272248</v>
      </c>
      <c r="W484" s="83">
        <f t="shared" si="46"/>
        <v>0.82554102203423341</v>
      </c>
      <c r="X484" s="84">
        <f t="shared" si="47"/>
        <v>104.6</v>
      </c>
    </row>
    <row r="485" spans="1:24" x14ac:dyDescent="0.25">
      <c r="A485" s="79">
        <v>104.7</v>
      </c>
      <c r="B485" s="80">
        <f t="shared" si="43"/>
        <v>23.373300970499223</v>
      </c>
      <c r="C485" s="54">
        <f t="shared" si="42"/>
        <v>-0.82182518303613605</v>
      </c>
      <c r="D485" s="81">
        <f t="shared" si="44"/>
        <v>0.39246665856549001</v>
      </c>
      <c r="E485" s="94"/>
      <c r="V485" s="44">
        <f t="shared" si="45"/>
        <v>0.15403007808556091</v>
      </c>
      <c r="W485" s="83">
        <f t="shared" si="46"/>
        <v>0.82182518303613605</v>
      </c>
      <c r="X485" s="84">
        <f t="shared" si="47"/>
        <v>104.7</v>
      </c>
    </row>
    <row r="486" spans="1:24" x14ac:dyDescent="0.25">
      <c r="A486" s="79">
        <v>104.8</v>
      </c>
      <c r="B486" s="80">
        <f t="shared" si="43"/>
        <v>23.377035945149871</v>
      </c>
      <c r="C486" s="54">
        <f t="shared" si="42"/>
        <v>-0.81809020838548818</v>
      </c>
      <c r="D486" s="81">
        <f t="shared" si="44"/>
        <v>0.39031021392437415</v>
      </c>
      <c r="E486" s="94"/>
      <c r="V486" s="44">
        <f t="shared" si="45"/>
        <v>0.15234206309369072</v>
      </c>
      <c r="W486" s="83">
        <f t="shared" si="46"/>
        <v>0.81809020838548818</v>
      </c>
      <c r="X486" s="84">
        <f t="shared" si="47"/>
        <v>104.8</v>
      </c>
    </row>
    <row r="487" spans="1:24" x14ac:dyDescent="0.25">
      <c r="A487" s="79">
        <v>104.9</v>
      </c>
      <c r="B487" s="80">
        <f t="shared" si="43"/>
        <v>23.380790002657371</v>
      </c>
      <c r="C487" s="54">
        <f t="shared" si="42"/>
        <v>-0.81433615087798827</v>
      </c>
      <c r="D487" s="81">
        <f t="shared" si="44"/>
        <v>0.38814878497520888</v>
      </c>
      <c r="E487" s="94"/>
      <c r="V487" s="44">
        <f t="shared" si="45"/>
        <v>0.15065947927773093</v>
      </c>
      <c r="W487" s="83">
        <f t="shared" si="46"/>
        <v>0.81433615087798827</v>
      </c>
      <c r="X487" s="84">
        <f t="shared" si="47"/>
        <v>104.9</v>
      </c>
    </row>
    <row r="488" spans="1:24" x14ac:dyDescent="0.25">
      <c r="A488" s="79">
        <v>105</v>
      </c>
      <c r="B488" s="80">
        <f t="shared" si="43"/>
        <v>23.384563090436178</v>
      </c>
      <c r="C488" s="54">
        <f t="shared" si="42"/>
        <v>-0.81056306309918114</v>
      </c>
      <c r="D488" s="81">
        <f t="shared" si="44"/>
        <v>0.38598241099961006</v>
      </c>
      <c r="E488" s="94"/>
      <c r="V488" s="44">
        <f t="shared" si="45"/>
        <v>0.14898242160107189</v>
      </c>
      <c r="W488" s="83">
        <f t="shared" si="46"/>
        <v>0.81056306309918114</v>
      </c>
      <c r="X488" s="84">
        <f t="shared" si="47"/>
        <v>105</v>
      </c>
    </row>
    <row r="489" spans="1:24" x14ac:dyDescent="0.25">
      <c r="A489" s="79">
        <v>105.1</v>
      </c>
      <c r="B489" s="80">
        <f t="shared" si="43"/>
        <v>23.388355156109839</v>
      </c>
      <c r="C489" s="54">
        <f t="shared" si="42"/>
        <v>-0.80677099742552016</v>
      </c>
      <c r="D489" s="81">
        <f t="shared" si="44"/>
        <v>0.38381113103021891</v>
      </c>
      <c r="E489" s="94"/>
      <c r="V489" s="44">
        <f t="shared" si="45"/>
        <v>0.14731098430269587</v>
      </c>
      <c r="W489" s="83">
        <f t="shared" si="46"/>
        <v>0.80677099742552016</v>
      </c>
      <c r="X489" s="84">
        <f t="shared" si="47"/>
        <v>105.1</v>
      </c>
    </row>
    <row r="490" spans="1:24" x14ac:dyDescent="0.25">
      <c r="A490" s="79">
        <v>105.2</v>
      </c>
      <c r="B490" s="80">
        <f t="shared" si="43"/>
        <v>23.392166147509972</v>
      </c>
      <c r="C490" s="54">
        <f t="shared" si="42"/>
        <v>-0.80296000602538697</v>
      </c>
      <c r="D490" s="81">
        <f t="shared" si="44"/>
        <v>0.38163498385237021</v>
      </c>
      <c r="E490" s="94"/>
      <c r="V490" s="44">
        <f t="shared" si="45"/>
        <v>0.14564526089999888</v>
      </c>
      <c r="W490" s="83">
        <f t="shared" si="46"/>
        <v>0.80296000602538697</v>
      </c>
      <c r="X490" s="84">
        <f t="shared" si="47"/>
        <v>105.2</v>
      </c>
    </row>
    <row r="491" spans="1:24" x14ac:dyDescent="0.25">
      <c r="A491" s="79">
        <v>105.3</v>
      </c>
      <c r="B491" s="80">
        <f t="shared" si="43"/>
        <v>23.395996012675202</v>
      </c>
      <c r="C491" s="54">
        <f t="shared" si="42"/>
        <v>-0.79913014086015721</v>
      </c>
      <c r="D491" s="81">
        <f t="shared" si="44"/>
        <v>0.37945400800577267</v>
      </c>
      <c r="E491" s="94"/>
      <c r="V491" s="44">
        <f t="shared" si="45"/>
        <v>0.14398534419164499</v>
      </c>
      <c r="W491" s="83">
        <f t="shared" si="46"/>
        <v>0.79913014086015721</v>
      </c>
      <c r="X491" s="84">
        <f t="shared" si="47"/>
        <v>105.3</v>
      </c>
    </row>
    <row r="492" spans="1:24" x14ac:dyDescent="0.25">
      <c r="A492" s="79">
        <v>105.4</v>
      </c>
      <c r="B492" s="80">
        <f t="shared" si="43"/>
        <v>23.39984469985027</v>
      </c>
      <c r="C492" s="54">
        <f t="shared" si="42"/>
        <v>-0.79528145368508874</v>
      </c>
      <c r="D492" s="81">
        <f t="shared" si="44"/>
        <v>0.37726824178609519</v>
      </c>
      <c r="E492" s="94"/>
      <c r="V492" s="44">
        <f t="shared" si="45"/>
        <v>0.14233132626037159</v>
      </c>
      <c r="W492" s="83">
        <f t="shared" si="46"/>
        <v>0.79528145368508874</v>
      </c>
      <c r="X492" s="84">
        <f t="shared" si="47"/>
        <v>105.4</v>
      </c>
    </row>
    <row r="493" spans="1:24" x14ac:dyDescent="0.25">
      <c r="A493" s="79">
        <v>105.5</v>
      </c>
      <c r="B493" s="80">
        <f t="shared" si="43"/>
        <v>23.403712157484883</v>
      </c>
      <c r="C493" s="54">
        <f t="shared" si="42"/>
        <v>-0.79141399605047624</v>
      </c>
      <c r="D493" s="81">
        <f t="shared" si="44"/>
        <v>0.37507772324667121</v>
      </c>
      <c r="E493" s="94"/>
      <c r="V493" s="44">
        <f t="shared" si="45"/>
        <v>0.14068329847590649</v>
      </c>
      <c r="W493" s="83">
        <f t="shared" si="46"/>
        <v>0.79141399605047624</v>
      </c>
      <c r="X493" s="84">
        <f t="shared" si="47"/>
        <v>105.5</v>
      </c>
    </row>
    <row r="494" spans="1:24" x14ac:dyDescent="0.25">
      <c r="A494" s="79">
        <v>105.6</v>
      </c>
      <c r="B494" s="80">
        <f t="shared" si="43"/>
        <v>23.407598334232841</v>
      </c>
      <c r="C494" s="54">
        <f t="shared" si="42"/>
        <v>-0.78752781930251814</v>
      </c>
      <c r="D494" s="81">
        <f t="shared" si="44"/>
        <v>0.37288249020005598</v>
      </c>
      <c r="E494" s="94"/>
      <c r="V494" s="44">
        <f t="shared" si="45"/>
        <v>0.13904135149779484</v>
      </c>
      <c r="W494" s="83">
        <f t="shared" si="46"/>
        <v>0.78752781930251814</v>
      </c>
      <c r="X494" s="84">
        <f t="shared" si="47"/>
        <v>105.6</v>
      </c>
    </row>
    <row r="495" spans="1:24" x14ac:dyDescent="0.25">
      <c r="A495" s="79">
        <v>105.7</v>
      </c>
      <c r="B495" s="80">
        <f t="shared" si="43"/>
        <v>23.411503178950962</v>
      </c>
      <c r="C495" s="54">
        <f t="shared" si="42"/>
        <v>-0.78362297458439656</v>
      </c>
      <c r="D495" s="81">
        <f t="shared" si="44"/>
        <v>0.37068258021967671</v>
      </c>
      <c r="E495" s="94"/>
      <c r="V495" s="44">
        <f t="shared" si="45"/>
        <v>0.13740557527831707</v>
      </c>
      <c r="W495" s="83">
        <f t="shared" si="46"/>
        <v>0.78362297458439656</v>
      </c>
      <c r="X495" s="84">
        <f t="shared" si="47"/>
        <v>105.7</v>
      </c>
    </row>
    <row r="496" spans="1:24" x14ac:dyDescent="0.25">
      <c r="A496" s="79">
        <v>105.8</v>
      </c>
      <c r="B496" s="80">
        <f t="shared" si="43"/>
        <v>23.415426640698147</v>
      </c>
      <c r="C496" s="54">
        <f t="shared" si="42"/>
        <v>-0.77969951283721173</v>
      </c>
      <c r="D496" s="81">
        <f t="shared" si="44"/>
        <v>0.36847803064140444</v>
      </c>
      <c r="E496" s="94"/>
      <c r="V496" s="44">
        <f t="shared" si="45"/>
        <v>0.1357760590653678</v>
      </c>
      <c r="W496" s="83">
        <f t="shared" si="46"/>
        <v>0.77969951283721173</v>
      </c>
      <c r="X496" s="84">
        <f t="shared" si="47"/>
        <v>105.8</v>
      </c>
    </row>
    <row r="497" spans="1:24" x14ac:dyDescent="0.25">
      <c r="A497" s="79">
        <v>105.9</v>
      </c>
      <c r="B497" s="80">
        <f t="shared" si="43"/>
        <v>23.419368668734343</v>
      </c>
      <c r="C497" s="54">
        <f t="shared" si="42"/>
        <v>-0.77575748480101581</v>
      </c>
      <c r="D497" s="81">
        <f t="shared" si="44"/>
        <v>0.36626887856516327</v>
      </c>
      <c r="E497" s="94"/>
      <c r="V497" s="44">
        <f t="shared" si="45"/>
        <v>0.13415289140538231</v>
      </c>
      <c r="W497" s="83">
        <f t="shared" si="46"/>
        <v>0.77575748480101581</v>
      </c>
      <c r="X497" s="84">
        <f t="shared" si="47"/>
        <v>105.9</v>
      </c>
    </row>
    <row r="498" spans="1:24" x14ac:dyDescent="0.25">
      <c r="A498" s="79">
        <v>106</v>
      </c>
      <c r="B498" s="80">
        <f t="shared" si="43"/>
        <v>23.42332921251964</v>
      </c>
      <c r="C498" s="54">
        <f t="shared" si="42"/>
        <v>-0.77179694101571883</v>
      </c>
      <c r="D498" s="81">
        <f t="shared" si="44"/>
        <v>0.36405516085647116</v>
      </c>
      <c r="E498" s="94"/>
      <c r="V498" s="44">
        <f t="shared" si="45"/>
        <v>0.1325361601462311</v>
      </c>
      <c r="W498" s="83">
        <f t="shared" si="46"/>
        <v>0.77179694101571883</v>
      </c>
      <c r="X498" s="84">
        <f t="shared" si="47"/>
        <v>106</v>
      </c>
    </row>
    <row r="499" spans="1:24" x14ac:dyDescent="0.25">
      <c r="A499" s="79">
        <v>106.1</v>
      </c>
      <c r="B499" s="80">
        <f t="shared" si="43"/>
        <v>23.42730822171324</v>
      </c>
      <c r="C499" s="54">
        <f t="shared" si="42"/>
        <v>-0.76781793182211899</v>
      </c>
      <c r="D499" s="81">
        <f t="shared" si="44"/>
        <v>0.36183691414802971</v>
      </c>
      <c r="E499" s="94"/>
      <c r="V499" s="44">
        <f t="shared" si="45"/>
        <v>0.13092595244016864</v>
      </c>
      <c r="W499" s="83">
        <f t="shared" si="46"/>
        <v>0.76781793182211899</v>
      </c>
      <c r="X499" s="84">
        <f t="shared" si="47"/>
        <v>106.1</v>
      </c>
    </row>
    <row r="500" spans="1:24" x14ac:dyDescent="0.25">
      <c r="A500" s="79">
        <v>106.2</v>
      </c>
      <c r="B500" s="80">
        <f t="shared" si="43"/>
        <v>23.431305646172511</v>
      </c>
      <c r="C500" s="54">
        <f t="shared" si="42"/>
        <v>-0.76382050736284768</v>
      </c>
      <c r="D500" s="81">
        <f t="shared" si="44"/>
        <v>0.3596141748412654</v>
      </c>
      <c r="E500" s="94"/>
      <c r="V500" s="44">
        <f t="shared" si="45"/>
        <v>0.12932235474676421</v>
      </c>
      <c r="W500" s="83">
        <f t="shared" si="46"/>
        <v>0.76382050736284768</v>
      </c>
      <c r="X500" s="84">
        <f t="shared" si="47"/>
        <v>106.2</v>
      </c>
    </row>
    <row r="501" spans="1:24" x14ac:dyDescent="0.25">
      <c r="A501" s="79">
        <v>106.3</v>
      </c>
      <c r="B501" s="80">
        <f t="shared" si="43"/>
        <v>23.435321435952055</v>
      </c>
      <c r="C501" s="54">
        <f t="shared" si="42"/>
        <v>-0.75980471758330381</v>
      </c>
      <c r="D501" s="81">
        <f t="shared" si="44"/>
        <v>0.35738697910785694</v>
      </c>
      <c r="E501" s="94"/>
      <c r="V501" s="44">
        <f t="shared" si="45"/>
        <v>0.12772545283583978</v>
      </c>
      <c r="W501" s="83">
        <f t="shared" si="46"/>
        <v>0.75980471758330381</v>
      </c>
      <c r="X501" s="84">
        <f t="shared" si="47"/>
        <v>106.3</v>
      </c>
    </row>
    <row r="502" spans="1:24" x14ac:dyDescent="0.25">
      <c r="A502" s="79">
        <v>106.4</v>
      </c>
      <c r="B502" s="80">
        <f t="shared" si="43"/>
        <v>23.439355541302717</v>
      </c>
      <c r="C502" s="54">
        <f t="shared" si="42"/>
        <v>-0.75577061223264153</v>
      </c>
      <c r="D502" s="81">
        <f t="shared" si="44"/>
        <v>0.35515536289127891</v>
      </c>
      <c r="E502" s="94"/>
      <c r="V502" s="44">
        <f t="shared" si="45"/>
        <v>0.12613533179043601</v>
      </c>
      <c r="W502" s="83">
        <f t="shared" si="46"/>
        <v>0.75577061223264153</v>
      </c>
      <c r="X502" s="84">
        <f t="shared" si="47"/>
        <v>106.4</v>
      </c>
    </row>
    <row r="503" spans="1:24" x14ac:dyDescent="0.25">
      <c r="A503" s="79">
        <v>106.5</v>
      </c>
      <c r="B503" s="80">
        <f t="shared" si="43"/>
        <v>23.443407912670672</v>
      </c>
      <c r="C503" s="54">
        <f t="shared" si="42"/>
        <v>-0.75171824086468675</v>
      </c>
      <c r="D503" s="81">
        <f t="shared" si="44"/>
        <v>0.35291936190830364</v>
      </c>
      <c r="E503" s="94"/>
      <c r="V503" s="44">
        <f t="shared" si="45"/>
        <v>0.1245520760097642</v>
      </c>
      <c r="W503" s="83">
        <f t="shared" si="46"/>
        <v>0.75171824086468675</v>
      </c>
      <c r="X503" s="84">
        <f t="shared" si="47"/>
        <v>106.5</v>
      </c>
    </row>
    <row r="504" spans="1:24" x14ac:dyDescent="0.25">
      <c r="A504" s="79">
        <v>106.6</v>
      </c>
      <c r="B504" s="80">
        <f t="shared" si="43"/>
        <v>23.447478500696448</v>
      </c>
      <c r="C504" s="54">
        <f t="shared" si="42"/>
        <v>-0.74764765283891066</v>
      </c>
      <c r="D504" s="81">
        <f t="shared" si="44"/>
        <v>0.35067901165052096</v>
      </c>
      <c r="E504" s="94"/>
      <c r="V504" s="44">
        <f t="shared" si="45"/>
        <v>0.12297576921218621</v>
      </c>
      <c r="W504" s="83">
        <f t="shared" si="46"/>
        <v>0.74764765283891066</v>
      </c>
      <c r="X504" s="84">
        <f t="shared" si="47"/>
        <v>106.6</v>
      </c>
    </row>
    <row r="505" spans="1:24" x14ac:dyDescent="0.25">
      <c r="A505" s="79">
        <v>106.7</v>
      </c>
      <c r="B505" s="80">
        <f t="shared" si="43"/>
        <v>23.451567256214034</v>
      </c>
      <c r="C505" s="54">
        <f t="shared" si="42"/>
        <v>-0.74355889732132496</v>
      </c>
      <c r="D505" s="81">
        <f t="shared" si="44"/>
        <v>0.34843434738581303</v>
      </c>
      <c r="E505" s="94"/>
      <c r="V505" s="44">
        <f t="shared" si="45"/>
        <v>0.12140649443817743</v>
      </c>
      <c r="W505" s="83">
        <f t="shared" si="46"/>
        <v>0.74355889732132496</v>
      </c>
      <c r="X505" s="84">
        <f t="shared" si="47"/>
        <v>106.7</v>
      </c>
    </row>
    <row r="506" spans="1:24" x14ac:dyDescent="0.25">
      <c r="A506" s="79">
        <v>106.8</v>
      </c>
      <c r="B506" s="80">
        <f t="shared" si="43"/>
        <v>23.455674130249907</v>
      </c>
      <c r="C506" s="54">
        <f t="shared" si="42"/>
        <v>-0.73945202328545179</v>
      </c>
      <c r="D506" s="81">
        <f t="shared" si="44"/>
        <v>0.34618540415985571</v>
      </c>
      <c r="E506" s="94"/>
      <c r="V506" s="44">
        <f t="shared" si="45"/>
        <v>0.11984433405332265</v>
      </c>
      <c r="W506" s="83">
        <f t="shared" si="46"/>
        <v>0.73945202328545179</v>
      </c>
      <c r="X506" s="84">
        <f t="shared" si="47"/>
        <v>106.8</v>
      </c>
    </row>
    <row r="507" spans="1:24" x14ac:dyDescent="0.25">
      <c r="A507" s="79">
        <v>106.9</v>
      </c>
      <c r="B507" s="80">
        <f t="shared" si="43"/>
        <v>23.459799074022129</v>
      </c>
      <c r="C507" s="54">
        <f t="shared" si="42"/>
        <v>-0.73532707951322962</v>
      </c>
      <c r="D507" s="81">
        <f t="shared" si="44"/>
        <v>0.34393221679758168</v>
      </c>
      <c r="E507" s="94"/>
      <c r="V507" s="44">
        <f t="shared" si="45"/>
        <v>0.11828936975129872</v>
      </c>
      <c r="W507" s="83">
        <f t="shared" si="46"/>
        <v>0.73532707951322962</v>
      </c>
      <c r="X507" s="84">
        <f t="shared" si="47"/>
        <v>106.9</v>
      </c>
    </row>
    <row r="508" spans="1:24" x14ac:dyDescent="0.25">
      <c r="A508" s="79">
        <v>107</v>
      </c>
      <c r="B508" s="80">
        <f t="shared" si="43"/>
        <v>23.463942038939415</v>
      </c>
      <c r="C508" s="54">
        <f t="shared" si="42"/>
        <v>-0.73118411459594412</v>
      </c>
      <c r="D508" s="81">
        <f t="shared" si="44"/>
        <v>0.34167481990464676</v>
      </c>
      <c r="E508" s="94"/>
      <c r="V508" s="44">
        <f t="shared" si="45"/>
        <v>0.1167416825568728</v>
      </c>
      <c r="W508" s="83">
        <f t="shared" si="46"/>
        <v>0.73118411459594412</v>
      </c>
      <c r="X508" s="84">
        <f t="shared" si="47"/>
        <v>107</v>
      </c>
    </row>
    <row r="509" spans="1:24" x14ac:dyDescent="0.25">
      <c r="A509" s="79">
        <v>107.1</v>
      </c>
      <c r="B509" s="80">
        <f t="shared" si="43"/>
        <v>23.468102976600242</v>
      </c>
      <c r="C509" s="54">
        <f t="shared" si="42"/>
        <v>-0.72702317693511631</v>
      </c>
      <c r="D509" s="81">
        <f t="shared" si="44"/>
        <v>0.33941324786886851</v>
      </c>
      <c r="E509" s="94"/>
      <c r="V509" s="44">
        <f t="shared" si="45"/>
        <v>0.11520135282889397</v>
      </c>
      <c r="W509" s="83">
        <f t="shared" si="46"/>
        <v>0.72702317693511631</v>
      </c>
      <c r="X509" s="84">
        <f t="shared" si="47"/>
        <v>107.1</v>
      </c>
    </row>
    <row r="510" spans="1:24" x14ac:dyDescent="0.25">
      <c r="A510" s="79">
        <v>107.2</v>
      </c>
      <c r="B510" s="80">
        <f t="shared" si="43"/>
        <v>23.472281838791929</v>
      </c>
      <c r="C510" s="54">
        <f t="shared" si="42"/>
        <v>-0.72284431474342981</v>
      </c>
      <c r="D510" s="81">
        <f t="shared" si="44"/>
        <v>0.33714753486167431</v>
      </c>
      <c r="E510" s="94"/>
      <c r="V510" s="44">
        <f t="shared" si="45"/>
        <v>0.11366846026330389</v>
      </c>
      <c r="W510" s="83">
        <f t="shared" si="46"/>
        <v>0.72284431474342981</v>
      </c>
      <c r="X510" s="84">
        <f t="shared" si="47"/>
        <v>107.2</v>
      </c>
    </row>
    <row r="511" spans="1:24" x14ac:dyDescent="0.25">
      <c r="A511" s="79">
        <v>107.3</v>
      </c>
      <c r="B511" s="80">
        <f t="shared" si="43"/>
        <v>23.476478577489722</v>
      </c>
      <c r="C511" s="54">
        <f t="shared" si="42"/>
        <v>-0.71864757604563678</v>
      </c>
      <c r="D511" s="81">
        <f t="shared" si="44"/>
        <v>0.33487771483953255</v>
      </c>
      <c r="E511" s="94"/>
      <c r="V511" s="44">
        <f t="shared" si="45"/>
        <v>0.11214308389614727</v>
      </c>
      <c r="W511" s="83">
        <f t="shared" si="46"/>
        <v>0.71864757604563678</v>
      </c>
      <c r="X511" s="84">
        <f t="shared" si="47"/>
        <v>107.3</v>
      </c>
    </row>
    <row r="512" spans="1:24" x14ac:dyDescent="0.25">
      <c r="A512" s="79">
        <v>107.4</v>
      </c>
      <c r="B512" s="80">
        <f t="shared" si="43"/>
        <v>23.480693144855877</v>
      </c>
      <c r="C512" s="54">
        <f t="shared" si="42"/>
        <v>-0.71443300867948167</v>
      </c>
      <c r="D512" s="81">
        <f t="shared" si="44"/>
        <v>0.33260382154538254</v>
      </c>
      <c r="E512" s="94"/>
      <c r="V512" s="44">
        <f t="shared" si="45"/>
        <v>0.11062530210659267</v>
      </c>
      <c r="W512" s="83">
        <f t="shared" si="46"/>
        <v>0.71443300867948167</v>
      </c>
      <c r="X512" s="84">
        <f t="shared" si="47"/>
        <v>107.4</v>
      </c>
    </row>
    <row r="513" spans="1:24" x14ac:dyDescent="0.25">
      <c r="A513" s="79">
        <v>107.5</v>
      </c>
      <c r="B513" s="80">
        <f t="shared" si="43"/>
        <v>23.48492549323883</v>
      </c>
      <c r="C513" s="54">
        <f t="shared" si="42"/>
        <v>-0.71020066029652895</v>
      </c>
      <c r="D513" s="81">
        <f t="shared" si="44"/>
        <v>0.33032588851001349</v>
      </c>
      <c r="E513" s="94"/>
      <c r="V513" s="44">
        <f t="shared" si="45"/>
        <v>0.10911519261992986</v>
      </c>
      <c r="W513" s="83">
        <f t="shared" si="46"/>
        <v>0.71020066029652895</v>
      </c>
      <c r="X513" s="84">
        <f t="shared" si="47"/>
        <v>107.5</v>
      </c>
    </row>
    <row r="514" spans="1:24" x14ac:dyDescent="0.25">
      <c r="A514" s="79">
        <v>107.6</v>
      </c>
      <c r="B514" s="80">
        <f t="shared" si="43"/>
        <v>23.489175575172254</v>
      </c>
      <c r="C514" s="54">
        <f t="shared" si="42"/>
        <v>-0.7059505783631046</v>
      </c>
      <c r="D514" s="81">
        <f t="shared" si="44"/>
        <v>0.32804394905348727</v>
      </c>
      <c r="E514" s="94"/>
      <c r="V514" s="44">
        <f t="shared" si="45"/>
        <v>0.10761283251060695</v>
      </c>
      <c r="W514" s="83">
        <f t="shared" si="46"/>
        <v>0.7059505783631046</v>
      </c>
      <c r="X514" s="84">
        <f t="shared" si="47"/>
        <v>107.6</v>
      </c>
    </row>
    <row r="515" spans="1:24" x14ac:dyDescent="0.25">
      <c r="A515" s="79">
        <v>107.7</v>
      </c>
      <c r="B515" s="80">
        <f t="shared" si="43"/>
        <v>23.49344334337421</v>
      </c>
      <c r="C515" s="54">
        <f t="shared" si="42"/>
        <v>-0.70168281016114875</v>
      </c>
      <c r="D515" s="81">
        <f t="shared" si="44"/>
        <v>0.3257580362865129</v>
      </c>
      <c r="E515" s="94"/>
      <c r="V515" s="44">
        <f t="shared" si="45"/>
        <v>0.10611829820524506</v>
      </c>
      <c r="W515" s="83">
        <f t="shared" si="46"/>
        <v>0.70168281016114875</v>
      </c>
      <c r="X515" s="84">
        <f t="shared" si="47"/>
        <v>107.7</v>
      </c>
    </row>
    <row r="516" spans="1:24" x14ac:dyDescent="0.25">
      <c r="A516" s="79">
        <v>107.8</v>
      </c>
      <c r="B516" s="80">
        <f t="shared" si="43"/>
        <v>23.497728750746223</v>
      </c>
      <c r="C516" s="54">
        <f t="shared" si="42"/>
        <v>-0.69739740278913587</v>
      </c>
      <c r="D516" s="81">
        <f t="shared" si="44"/>
        <v>0.32346818311184411</v>
      </c>
      <c r="E516" s="94"/>
      <c r="V516" s="44">
        <f t="shared" si="45"/>
        <v>0.10463166548567751</v>
      </c>
      <c r="W516" s="83">
        <f t="shared" si="46"/>
        <v>0.69739740278913587</v>
      </c>
      <c r="X516" s="84">
        <f t="shared" si="47"/>
        <v>107.8</v>
      </c>
    </row>
    <row r="517" spans="1:24" x14ac:dyDescent="0.25">
      <c r="A517" s="79">
        <v>107.9</v>
      </c>
      <c r="B517" s="80">
        <f t="shared" si="43"/>
        <v>23.502031750372467</v>
      </c>
      <c r="C517" s="54">
        <f t="shared" si="42"/>
        <v>-0.69309440316289184</v>
      </c>
      <c r="D517" s="81">
        <f t="shared" si="44"/>
        <v>0.32117442222562176</v>
      </c>
      <c r="E517" s="94"/>
      <c r="V517" s="44">
        <f t="shared" si="45"/>
        <v>0.10315300949196196</v>
      </c>
      <c r="W517" s="83">
        <f t="shared" si="46"/>
        <v>0.69309440316289184</v>
      </c>
      <c r="X517" s="84">
        <f t="shared" si="47"/>
        <v>107.9</v>
      </c>
    </row>
    <row r="518" spans="1:24" x14ac:dyDescent="0.25">
      <c r="A518" s="79">
        <v>108</v>
      </c>
      <c r="B518" s="80">
        <f t="shared" si="43"/>
        <v>23.506352295518838</v>
      </c>
      <c r="C518" s="54">
        <f t="shared" si="42"/>
        <v>-0.68877385801652125</v>
      </c>
      <c r="D518" s="81">
        <f t="shared" si="44"/>
        <v>0.31887678611875986</v>
      </c>
      <c r="E518" s="94"/>
      <c r="V518" s="44">
        <f t="shared" si="45"/>
        <v>0.10168240472542932</v>
      </c>
      <c r="W518" s="83">
        <f t="shared" si="46"/>
        <v>0.68877385801652125</v>
      </c>
      <c r="X518" s="84">
        <f t="shared" si="47"/>
        <v>108</v>
      </c>
    </row>
    <row r="519" spans="1:24" x14ac:dyDescent="0.25">
      <c r="A519" s="79">
        <v>108.1</v>
      </c>
      <c r="B519" s="80">
        <f t="shared" si="43"/>
        <v>23.510690339632156</v>
      </c>
      <c r="C519" s="54">
        <f t="shared" si="42"/>
        <v>-0.68443581390320318</v>
      </c>
      <c r="D519" s="81">
        <f t="shared" si="44"/>
        <v>0.31657530707826237</v>
      </c>
      <c r="E519" s="94"/>
      <c r="V519" s="44">
        <f t="shared" si="45"/>
        <v>0.10021992505169612</v>
      </c>
      <c r="W519" s="83">
        <f t="shared" si="46"/>
        <v>0.68443581390320318</v>
      </c>
      <c r="X519" s="84">
        <f t="shared" si="47"/>
        <v>108.1</v>
      </c>
    </row>
    <row r="520" spans="1:24" x14ac:dyDescent="0.25">
      <c r="A520" s="79">
        <v>108.2</v>
      </c>
      <c r="B520" s="80">
        <f t="shared" si="43"/>
        <v>23.515045836339237</v>
      </c>
      <c r="C520" s="54">
        <f t="shared" ref="C520:C583" si="48">B520-$B$3</f>
        <v>-0.68008031719612205</v>
      </c>
      <c r="D520" s="81">
        <f t="shared" si="44"/>
        <v>0.31427001718859615</v>
      </c>
      <c r="E520" s="94"/>
      <c r="V520" s="44">
        <f t="shared" si="45"/>
        <v>9.8765643703720526E-2</v>
      </c>
      <c r="W520" s="83">
        <f t="shared" si="46"/>
        <v>0.68008031719612205</v>
      </c>
      <c r="X520" s="84">
        <f t="shared" si="47"/>
        <v>108.2</v>
      </c>
    </row>
    <row r="521" spans="1:24" x14ac:dyDescent="0.25">
      <c r="A521" s="79">
        <v>108.3</v>
      </c>
      <c r="B521" s="80">
        <f t="shared" ref="B521:B584" si="49">DEGREES(ASIN((A521^2+$A$3^2-$C$5^2)/(2*A521*$A$3)))</f>
        <v>23.51941873944612</v>
      </c>
      <c r="C521" s="54">
        <f t="shared" si="48"/>
        <v>-0.67570741408923851</v>
      </c>
      <c r="D521" s="81">
        <f t="shared" ref="D521:D584" si="50">ABS(50*C521)/A521</f>
        <v>0.31196094833298177</v>
      </c>
      <c r="E521" s="94"/>
      <c r="V521" s="44">
        <f t="shared" ref="V521:V584" si="51">D521^2</f>
        <v>9.7319633284813314E-2</v>
      </c>
      <c r="W521" s="83">
        <f t="shared" ref="W521:W584" si="52">-C521</f>
        <v>0.67570741408923851</v>
      </c>
      <c r="X521" s="84">
        <f t="shared" ref="X521:X584" si="53">A521</f>
        <v>108.3</v>
      </c>
    </row>
    <row r="522" spans="1:24" x14ac:dyDescent="0.25">
      <c r="A522" s="79">
        <v>108.4</v>
      </c>
      <c r="B522" s="80">
        <f t="shared" si="49"/>
        <v>23.523809002937121</v>
      </c>
      <c r="C522" s="54">
        <f t="shared" si="48"/>
        <v>-0.67131715059823804</v>
      </c>
      <c r="D522" s="81">
        <f t="shared" si="50"/>
        <v>0.30964813219475923</v>
      </c>
      <c r="E522" s="94"/>
      <c r="V522" s="44">
        <f t="shared" si="51"/>
        <v>9.588196577170309E-2</v>
      </c>
      <c r="W522" s="83">
        <f t="shared" si="52"/>
        <v>0.67131715059823804</v>
      </c>
      <c r="X522" s="84">
        <f t="shared" si="53"/>
        <v>108.4</v>
      </c>
    </row>
    <row r="523" spans="1:24" x14ac:dyDescent="0.25">
      <c r="A523" s="79">
        <v>108.5</v>
      </c>
      <c r="B523" s="80">
        <f t="shared" si="49"/>
        <v>23.5282165809741</v>
      </c>
      <c r="C523" s="54">
        <f t="shared" si="48"/>
        <v>-0.66690957256125927</v>
      </c>
      <c r="D523" s="81">
        <f t="shared" si="50"/>
        <v>0.30733160025864481</v>
      </c>
      <c r="E523" s="94"/>
      <c r="V523" s="44">
        <f t="shared" si="51"/>
        <v>9.445271251753945E-2</v>
      </c>
      <c r="W523" s="83">
        <f t="shared" si="52"/>
        <v>0.66690957256125927</v>
      </c>
      <c r="X523" s="84">
        <f t="shared" si="53"/>
        <v>108.5</v>
      </c>
    </row>
    <row r="524" spans="1:24" x14ac:dyDescent="0.25">
      <c r="A524" s="79">
        <v>108.6</v>
      </c>
      <c r="B524" s="80">
        <f t="shared" si="49"/>
        <v>23.532641427895516</v>
      </c>
      <c r="C524" s="54">
        <f t="shared" si="48"/>
        <v>-0.66248472563984251</v>
      </c>
      <c r="D524" s="81">
        <f t="shared" si="50"/>
        <v>0.3050113838120822</v>
      </c>
      <c r="E524" s="94"/>
      <c r="V524" s="44">
        <f t="shared" si="51"/>
        <v>9.3031944254961321E-2</v>
      </c>
      <c r="W524" s="83">
        <f t="shared" si="52"/>
        <v>0.66248472563984251</v>
      </c>
      <c r="X524" s="84">
        <f t="shared" si="53"/>
        <v>108.6</v>
      </c>
    </row>
    <row r="525" spans="1:24" x14ac:dyDescent="0.25">
      <c r="A525" s="79">
        <v>108.7</v>
      </c>
      <c r="B525" s="80">
        <f t="shared" si="49"/>
        <v>23.537083498215672</v>
      </c>
      <c r="C525" s="54">
        <f t="shared" si="48"/>
        <v>-0.65804265531968653</v>
      </c>
      <c r="D525" s="81">
        <f t="shared" si="50"/>
        <v>0.30268751394649795</v>
      </c>
      <c r="E525" s="94"/>
      <c r="V525" s="44">
        <f t="shared" si="51"/>
        <v>9.1619731099111396E-2</v>
      </c>
      <c r="W525" s="83">
        <f t="shared" si="52"/>
        <v>0.65804265531968653</v>
      </c>
      <c r="X525" s="84">
        <f t="shared" si="53"/>
        <v>108.7</v>
      </c>
    </row>
    <row r="526" spans="1:24" x14ac:dyDescent="0.25">
      <c r="A526" s="79">
        <v>108.8</v>
      </c>
      <c r="B526" s="80">
        <f t="shared" si="49"/>
        <v>23.541542746623854</v>
      </c>
      <c r="C526" s="54">
        <f t="shared" si="48"/>
        <v>-0.65358340691150474</v>
      </c>
      <c r="D526" s="81">
        <f t="shared" si="50"/>
        <v>0.30036002155859592</v>
      </c>
      <c r="E526" s="94"/>
      <c r="V526" s="44">
        <f t="shared" si="51"/>
        <v>9.0216142550680209E-2</v>
      </c>
      <c r="W526" s="83">
        <f t="shared" si="52"/>
        <v>0.65358340691150474</v>
      </c>
      <c r="X526" s="84">
        <f t="shared" si="53"/>
        <v>108.8</v>
      </c>
    </row>
    <row r="527" spans="1:24" x14ac:dyDescent="0.25">
      <c r="A527" s="79">
        <v>108.9</v>
      </c>
      <c r="B527" s="80">
        <f t="shared" si="49"/>
        <v>23.546019127983492</v>
      </c>
      <c r="C527" s="54">
        <f t="shared" si="48"/>
        <v>-0.64910702555186717</v>
      </c>
      <c r="D527" s="81">
        <f t="shared" si="50"/>
        <v>0.29802893735163782</v>
      </c>
      <c r="E527" s="94"/>
      <c r="V527" s="44">
        <f t="shared" si="51"/>
        <v>8.882124749894646E-2</v>
      </c>
      <c r="W527" s="83">
        <f t="shared" si="52"/>
        <v>0.64910702555186717</v>
      </c>
      <c r="X527" s="84">
        <f t="shared" si="53"/>
        <v>108.9</v>
      </c>
    </row>
    <row r="528" spans="1:24" x14ac:dyDescent="0.25">
      <c r="A528" s="79">
        <v>109</v>
      </c>
      <c r="B528" s="80">
        <f t="shared" si="49"/>
        <v>23.55051259733138</v>
      </c>
      <c r="C528" s="54">
        <f t="shared" si="48"/>
        <v>-0.64461355620397853</v>
      </c>
      <c r="D528" s="81">
        <f t="shared" si="50"/>
        <v>0.29569429183668738</v>
      </c>
      <c r="E528" s="94"/>
      <c r="V528" s="44">
        <f t="shared" si="51"/>
        <v>8.7435114224800048E-2</v>
      </c>
      <c r="W528" s="83">
        <f t="shared" si="52"/>
        <v>0.64461355620397853</v>
      </c>
      <c r="X528" s="84">
        <f t="shared" si="53"/>
        <v>109</v>
      </c>
    </row>
    <row r="529" spans="1:24" x14ac:dyDescent="0.25">
      <c r="A529" s="79">
        <v>109.1</v>
      </c>
      <c r="B529" s="80">
        <f t="shared" si="49"/>
        <v>23.555023109876839</v>
      </c>
      <c r="C529" s="54">
        <f t="shared" si="48"/>
        <v>-0.64010304365852022</v>
      </c>
      <c r="D529" s="81">
        <f t="shared" si="50"/>
        <v>0.29335611533387729</v>
      </c>
      <c r="E529" s="94"/>
      <c r="V529" s="44">
        <f t="shared" si="51"/>
        <v>8.6057810403783117E-2</v>
      </c>
      <c r="W529" s="83">
        <f t="shared" si="52"/>
        <v>0.64010304365852022</v>
      </c>
      <c r="X529" s="84">
        <f t="shared" si="53"/>
        <v>109.1</v>
      </c>
    </row>
    <row r="530" spans="1:24" x14ac:dyDescent="0.25">
      <c r="A530" s="79">
        <v>109.2</v>
      </c>
      <c r="B530" s="80">
        <f t="shared" si="49"/>
        <v>23.559550621000891</v>
      </c>
      <c r="C530" s="54">
        <f t="shared" si="48"/>
        <v>-0.63557553253446741</v>
      </c>
      <c r="D530" s="81">
        <f t="shared" si="50"/>
        <v>0.29101443797365723</v>
      </c>
      <c r="E530" s="94"/>
      <c r="V530" s="44">
        <f t="shared" si="51"/>
        <v>8.4689403109123582E-2</v>
      </c>
      <c r="W530" s="83">
        <f t="shared" si="52"/>
        <v>0.63557553253446741</v>
      </c>
      <c r="X530" s="84">
        <f t="shared" si="53"/>
        <v>109.2</v>
      </c>
    </row>
    <row r="531" spans="1:24" x14ac:dyDescent="0.25">
      <c r="A531" s="79">
        <v>109.3</v>
      </c>
      <c r="B531" s="80">
        <f t="shared" si="49"/>
        <v>23.564095086255485</v>
      </c>
      <c r="C531" s="54">
        <f t="shared" si="48"/>
        <v>-0.63103106727987424</v>
      </c>
      <c r="D531" s="81">
        <f t="shared" si="50"/>
        <v>0.28866928969802114</v>
      </c>
      <c r="E531" s="94"/>
      <c r="V531" s="44">
        <f t="shared" si="51"/>
        <v>8.3329958814760047E-2</v>
      </c>
      <c r="W531" s="83">
        <f t="shared" si="52"/>
        <v>0.63103106727987424</v>
      </c>
      <c r="X531" s="84">
        <f t="shared" si="53"/>
        <v>109.3</v>
      </c>
    </row>
    <row r="532" spans="1:24" x14ac:dyDescent="0.25">
      <c r="A532" s="79">
        <v>109.4</v>
      </c>
      <c r="B532" s="80">
        <f t="shared" si="49"/>
        <v>23.568656461362675</v>
      </c>
      <c r="C532" s="54">
        <f t="shared" si="48"/>
        <v>-0.62646969217268378</v>
      </c>
      <c r="D532" s="81">
        <f t="shared" si="50"/>
        <v>0.28632070026173845</v>
      </c>
      <c r="E532" s="94"/>
      <c r="V532" s="44">
        <f t="shared" si="51"/>
        <v>8.1979543398372268E-2</v>
      </c>
      <c r="W532" s="83">
        <f t="shared" si="52"/>
        <v>0.62646969217268378</v>
      </c>
      <c r="X532" s="84">
        <f t="shared" si="53"/>
        <v>109.4</v>
      </c>
    </row>
    <row r="533" spans="1:24" x14ac:dyDescent="0.25">
      <c r="A533" s="79">
        <v>109.5</v>
      </c>
      <c r="B533" s="80">
        <f t="shared" si="49"/>
        <v>23.573234702213831</v>
      </c>
      <c r="C533" s="54">
        <f t="shared" si="48"/>
        <v>-0.62189145132152746</v>
      </c>
      <c r="D533" s="81">
        <f t="shared" si="50"/>
        <v>0.28396869923357421</v>
      </c>
      <c r="E533" s="94"/>
      <c r="V533" s="44">
        <f t="shared" si="51"/>
        <v>8.0638222144408134E-2</v>
      </c>
      <c r="W533" s="83">
        <f t="shared" si="52"/>
        <v>0.62189145132152746</v>
      </c>
      <c r="X533" s="84">
        <f t="shared" si="53"/>
        <v>109.5</v>
      </c>
    </row>
    <row r="534" spans="1:24" x14ac:dyDescent="0.25">
      <c r="A534" s="79">
        <v>109.6</v>
      </c>
      <c r="B534" s="80">
        <f t="shared" si="49"/>
        <v>23.577829764868831</v>
      </c>
      <c r="C534" s="54">
        <f t="shared" si="48"/>
        <v>-0.61729638866652792</v>
      </c>
      <c r="D534" s="81">
        <f t="shared" si="50"/>
        <v>0.28161331599750361</v>
      </c>
      <c r="E534" s="94"/>
      <c r="V534" s="44">
        <f t="shared" si="51"/>
        <v>7.9306059747109817E-2</v>
      </c>
      <c r="W534" s="83">
        <f t="shared" si="52"/>
        <v>0.61729638866652792</v>
      </c>
      <c r="X534" s="84">
        <f t="shared" si="53"/>
        <v>109.6</v>
      </c>
    </row>
    <row r="535" spans="1:24" x14ac:dyDescent="0.25">
      <c r="A535" s="79">
        <v>109.7</v>
      </c>
      <c r="B535" s="80">
        <f t="shared" si="49"/>
        <v>23.582441605555331</v>
      </c>
      <c r="C535" s="54">
        <f t="shared" si="48"/>
        <v>-0.61268454798002736</v>
      </c>
      <c r="D535" s="81">
        <f t="shared" si="50"/>
        <v>0.27925457975388668</v>
      </c>
      <c r="E535" s="94"/>
      <c r="V535" s="44">
        <f t="shared" si="51"/>
        <v>7.7983120313519852E-2</v>
      </c>
      <c r="W535" s="83">
        <f t="shared" si="52"/>
        <v>0.61268454798002736</v>
      </c>
      <c r="X535" s="84">
        <f t="shared" si="53"/>
        <v>109.7</v>
      </c>
    </row>
    <row r="536" spans="1:24" x14ac:dyDescent="0.25">
      <c r="A536" s="79">
        <v>109.8</v>
      </c>
      <c r="B536" s="80">
        <f t="shared" si="49"/>
        <v>23.587070180667897</v>
      </c>
      <c r="C536" s="54">
        <f t="shared" si="48"/>
        <v>-0.60805597286746149</v>
      </c>
      <c r="D536" s="81">
        <f t="shared" si="50"/>
        <v>0.27689251952070199</v>
      </c>
      <c r="E536" s="94"/>
      <c r="V536" s="44">
        <f t="shared" si="51"/>
        <v>7.6669467366522331E-2</v>
      </c>
      <c r="W536" s="83">
        <f t="shared" si="52"/>
        <v>0.60805597286746149</v>
      </c>
      <c r="X536" s="84">
        <f t="shared" si="53"/>
        <v>109.8</v>
      </c>
    </row>
    <row r="537" spans="1:24" x14ac:dyDescent="0.25">
      <c r="A537" s="79">
        <v>109.9</v>
      </c>
      <c r="B537" s="80">
        <f t="shared" si="49"/>
        <v>23.591715446767274</v>
      </c>
      <c r="C537" s="54">
        <f t="shared" si="48"/>
        <v>-0.60341070676808428</v>
      </c>
      <c r="D537" s="81">
        <f t="shared" si="50"/>
        <v>0.27452716413470624</v>
      </c>
      <c r="E537" s="94"/>
      <c r="V537" s="44">
        <f t="shared" si="51"/>
        <v>7.5365163847843933E-2</v>
      </c>
      <c r="W537" s="83">
        <f t="shared" si="52"/>
        <v>0.60341070676808428</v>
      </c>
      <c r="X537" s="84">
        <f t="shared" si="53"/>
        <v>109.9</v>
      </c>
    </row>
    <row r="538" spans="1:24" x14ac:dyDescent="0.25">
      <c r="A538" s="79">
        <v>110</v>
      </c>
      <c r="B538" s="80">
        <f t="shared" si="49"/>
        <v>23.596377360579616</v>
      </c>
      <c r="C538" s="54">
        <f t="shared" si="48"/>
        <v>-0.59874879295574246</v>
      </c>
      <c r="D538" s="81">
        <f t="shared" si="50"/>
        <v>0.27215854225261021</v>
      </c>
      <c r="E538" s="94"/>
      <c r="V538" s="44">
        <f t="shared" si="51"/>
        <v>7.4070272121065817E-2</v>
      </c>
      <c r="W538" s="83">
        <f t="shared" si="52"/>
        <v>0.59874879295574246</v>
      </c>
      <c r="X538" s="84">
        <f t="shared" si="53"/>
        <v>110</v>
      </c>
    </row>
    <row r="539" spans="1:24" x14ac:dyDescent="0.25">
      <c r="A539" s="79">
        <v>110.1</v>
      </c>
      <c r="B539" s="80">
        <f t="shared" si="49"/>
        <v>23.601055878995712</v>
      </c>
      <c r="C539" s="54">
        <f t="shared" si="48"/>
        <v>-0.59407027453964645</v>
      </c>
      <c r="D539" s="81">
        <f t="shared" si="50"/>
        <v>0.26978668235224634</v>
      </c>
      <c r="E539" s="94"/>
      <c r="V539" s="44">
        <f t="shared" si="51"/>
        <v>7.2784853974631872E-2</v>
      </c>
      <c r="W539" s="83">
        <f t="shared" si="52"/>
        <v>0.59407027453964645</v>
      </c>
      <c r="X539" s="84">
        <f t="shared" si="53"/>
        <v>110.1</v>
      </c>
    </row>
    <row r="540" spans="1:24" x14ac:dyDescent="0.25">
      <c r="A540" s="79">
        <v>110.2</v>
      </c>
      <c r="B540" s="80">
        <f t="shared" si="49"/>
        <v>23.605750959070217</v>
      </c>
      <c r="C540" s="54">
        <f t="shared" si="48"/>
        <v>-0.58937519446514131</v>
      </c>
      <c r="D540" s="81">
        <f t="shared" si="50"/>
        <v>0.26741161273373015</v>
      </c>
      <c r="E540" s="94"/>
      <c r="V540" s="44">
        <f t="shared" si="51"/>
        <v>7.1508970624854465E-2</v>
      </c>
      <c r="W540" s="83">
        <f t="shared" si="52"/>
        <v>0.58937519446514131</v>
      </c>
      <c r="X540" s="84">
        <f t="shared" si="53"/>
        <v>110.2</v>
      </c>
    </row>
    <row r="541" spans="1:24" x14ac:dyDescent="0.25">
      <c r="A541" s="79">
        <v>110.3</v>
      </c>
      <c r="B541" s="80">
        <f t="shared" si="49"/>
        <v>23.610462558020863</v>
      </c>
      <c r="C541" s="54">
        <f t="shared" si="48"/>
        <v>-0.58466359551449543</v>
      </c>
      <c r="D541" s="81">
        <f t="shared" si="50"/>
        <v>0.26503336152062351</v>
      </c>
      <c r="E541" s="94"/>
      <c r="V541" s="44">
        <f t="shared" si="51"/>
        <v>7.024268271892152E-2</v>
      </c>
      <c r="W541" s="83">
        <f t="shared" si="52"/>
        <v>0.58466359551449543</v>
      </c>
      <c r="X541" s="84">
        <f t="shared" si="53"/>
        <v>110.3</v>
      </c>
    </row>
    <row r="542" spans="1:24" x14ac:dyDescent="0.25">
      <c r="A542" s="79">
        <v>110.4</v>
      </c>
      <c r="B542" s="80">
        <f t="shared" si="49"/>
        <v>23.615190633227755</v>
      </c>
      <c r="C542" s="54">
        <f t="shared" si="48"/>
        <v>-0.57993552030760398</v>
      </c>
      <c r="D542" s="81">
        <f t="shared" si="50"/>
        <v>0.26265195666105251</v>
      </c>
      <c r="E542" s="94"/>
      <c r="V542" s="44">
        <f t="shared" si="51"/>
        <v>6.8986050337879412E-2</v>
      </c>
      <c r="W542" s="83">
        <f t="shared" si="52"/>
        <v>0.57993552030760398</v>
      </c>
      <c r="X542" s="84">
        <f t="shared" si="53"/>
        <v>110.4</v>
      </c>
    </row>
    <row r="543" spans="1:24" x14ac:dyDescent="0.25">
      <c r="A543" s="79">
        <v>110.5</v>
      </c>
      <c r="B543" s="80">
        <f t="shared" si="49"/>
        <v>23.619935142232574</v>
      </c>
      <c r="C543" s="54">
        <f t="shared" si="48"/>
        <v>-0.57519101130278472</v>
      </c>
      <c r="D543" s="81">
        <f t="shared" si="50"/>
        <v>0.26026742592886187</v>
      </c>
      <c r="E543" s="94"/>
      <c r="V543" s="44">
        <f t="shared" si="51"/>
        <v>6.7739132999635604E-2</v>
      </c>
      <c r="W543" s="83">
        <f t="shared" si="52"/>
        <v>0.57519101130278472</v>
      </c>
      <c r="X543" s="84">
        <f t="shared" si="53"/>
        <v>110.5</v>
      </c>
    </row>
    <row r="544" spans="1:24" x14ac:dyDescent="0.25">
      <c r="A544" s="79">
        <v>110.6</v>
      </c>
      <c r="B544" s="80">
        <f t="shared" si="49"/>
        <v>23.62469604273787</v>
      </c>
      <c r="C544" s="54">
        <f t="shared" si="48"/>
        <v>-0.57043011079748851</v>
      </c>
      <c r="D544" s="81">
        <f t="shared" si="50"/>
        <v>0.25787979692472357</v>
      </c>
      <c r="E544" s="94"/>
      <c r="V544" s="44">
        <f t="shared" si="51"/>
        <v>6.650198966193667E-2</v>
      </c>
      <c r="W544" s="83">
        <f t="shared" si="52"/>
        <v>0.57043011079748851</v>
      </c>
      <c r="X544" s="84">
        <f t="shared" si="53"/>
        <v>110.6</v>
      </c>
    </row>
    <row r="545" spans="1:24" x14ac:dyDescent="0.25">
      <c r="A545" s="79">
        <v>110.7</v>
      </c>
      <c r="B545" s="80">
        <f t="shared" si="49"/>
        <v>23.629473292606253</v>
      </c>
      <c r="C545" s="54">
        <f t="shared" si="48"/>
        <v>-0.56565286092910583</v>
      </c>
      <c r="D545" s="81">
        <f t="shared" si="50"/>
        <v>0.25548909707728357</v>
      </c>
      <c r="E545" s="94"/>
      <c r="V545" s="44">
        <f t="shared" si="51"/>
        <v>6.5274678725365631E-2</v>
      </c>
      <c r="W545" s="83">
        <f t="shared" si="52"/>
        <v>0.56565286092910583</v>
      </c>
      <c r="X545" s="84">
        <f t="shared" si="53"/>
        <v>110.7</v>
      </c>
    </row>
    <row r="546" spans="1:24" x14ac:dyDescent="0.25">
      <c r="A546" s="79">
        <v>110.8</v>
      </c>
      <c r="B546" s="80">
        <f t="shared" si="49"/>
        <v>23.634266849859745</v>
      </c>
      <c r="C546" s="54">
        <f t="shared" si="48"/>
        <v>-0.56085930367561332</v>
      </c>
      <c r="D546" s="81">
        <f t="shared" si="50"/>
        <v>0.25309535364422986</v>
      </c>
      <c r="E546" s="94"/>
      <c r="V546" s="44">
        <f t="shared" si="51"/>
        <v>6.4057258036297776E-2</v>
      </c>
      <c r="W546" s="83">
        <f t="shared" si="52"/>
        <v>0.56085930367561332</v>
      </c>
      <c r="X546" s="84">
        <f t="shared" si="53"/>
        <v>110.8</v>
      </c>
    </row>
    <row r="547" spans="1:24" x14ac:dyDescent="0.25">
      <c r="A547" s="79">
        <v>110.9</v>
      </c>
      <c r="B547" s="80">
        <f t="shared" si="49"/>
        <v>23.639076672678939</v>
      </c>
      <c r="C547" s="54">
        <f t="shared" si="48"/>
        <v>-0.55604948085641936</v>
      </c>
      <c r="D547" s="81">
        <f t="shared" si="50"/>
        <v>0.25069859371344422</v>
      </c>
      <c r="E547" s="94"/>
      <c r="V547" s="44">
        <f t="shared" si="51"/>
        <v>6.2849784889898577E-2</v>
      </c>
      <c r="W547" s="83">
        <f t="shared" si="52"/>
        <v>0.55604948085641936</v>
      </c>
      <c r="X547" s="84">
        <f t="shared" si="53"/>
        <v>110.9</v>
      </c>
    </row>
    <row r="548" spans="1:24" x14ac:dyDescent="0.25">
      <c r="A548" s="79">
        <v>111</v>
      </c>
      <c r="B548" s="80">
        <f t="shared" si="49"/>
        <v>23.643902719402366</v>
      </c>
      <c r="C548" s="54">
        <f t="shared" si="48"/>
        <v>-0.55122343413299291</v>
      </c>
      <c r="D548" s="81">
        <f t="shared" si="50"/>
        <v>0.24829884420405085</v>
      </c>
      <c r="E548" s="94"/>
      <c r="V548" s="44">
        <f t="shared" si="51"/>
        <v>6.165231603306752E-2</v>
      </c>
      <c r="W548" s="83">
        <f t="shared" si="52"/>
        <v>0.55122343413299291</v>
      </c>
      <c r="X548" s="84">
        <f t="shared" si="53"/>
        <v>111</v>
      </c>
    </row>
    <row r="549" spans="1:24" x14ac:dyDescent="0.25">
      <c r="A549" s="79">
        <v>111.1</v>
      </c>
      <c r="B549" s="80">
        <f t="shared" si="49"/>
        <v>23.648744948525696</v>
      </c>
      <c r="C549" s="54">
        <f t="shared" si="48"/>
        <v>-0.54638120500966281</v>
      </c>
      <c r="D549" s="81">
        <f t="shared" si="50"/>
        <v>0.24589613186753503</v>
      </c>
      <c r="E549" s="94"/>
      <c r="V549" s="44">
        <f t="shared" si="51"/>
        <v>6.0464907667416176E-2</v>
      </c>
      <c r="W549" s="83">
        <f t="shared" si="52"/>
        <v>0.54638120500966281</v>
      </c>
      <c r="X549" s="84">
        <f t="shared" si="53"/>
        <v>111.1</v>
      </c>
    </row>
    <row r="550" spans="1:24" x14ac:dyDescent="0.25">
      <c r="A550" s="79">
        <v>111.2</v>
      </c>
      <c r="B550" s="80">
        <f t="shared" si="49"/>
        <v>23.653603318701055</v>
      </c>
      <c r="C550" s="54">
        <f t="shared" si="48"/>
        <v>-0.54152283483430352</v>
      </c>
      <c r="D550" s="81">
        <f t="shared" si="50"/>
        <v>0.24349048328880554</v>
      </c>
      <c r="E550" s="94"/>
      <c r="V550" s="44">
        <f t="shared" si="51"/>
        <v>5.9287615452216093E-2</v>
      </c>
      <c r="W550" s="83">
        <f t="shared" si="52"/>
        <v>0.54152283483430352</v>
      </c>
      <c r="X550" s="84">
        <f t="shared" si="53"/>
        <v>111.2</v>
      </c>
    </row>
    <row r="551" spans="1:24" x14ac:dyDescent="0.25">
      <c r="A551" s="79">
        <v>111.3</v>
      </c>
      <c r="B551" s="80">
        <f t="shared" si="49"/>
        <v>23.658477788736278</v>
      </c>
      <c r="C551" s="54">
        <f t="shared" si="48"/>
        <v>-0.53664836479908118</v>
      </c>
      <c r="D551" s="81">
        <f t="shared" si="50"/>
        <v>0.24108192488727817</v>
      </c>
      <c r="E551" s="94"/>
      <c r="V551" s="44">
        <f t="shared" si="51"/>
        <v>5.8120494507355236E-2</v>
      </c>
      <c r="W551" s="83">
        <f t="shared" si="52"/>
        <v>0.53664836479908118</v>
      </c>
      <c r="X551" s="84">
        <f t="shared" si="53"/>
        <v>111.3</v>
      </c>
    </row>
    <row r="552" spans="1:24" x14ac:dyDescent="0.25">
      <c r="A552" s="79">
        <v>111.4</v>
      </c>
      <c r="B552" s="80">
        <f t="shared" si="49"/>
        <v>23.663368317594202</v>
      </c>
      <c r="C552" s="54">
        <f t="shared" si="48"/>
        <v>-0.531757835941157</v>
      </c>
      <c r="D552" s="81">
        <f t="shared" si="50"/>
        <v>0.238670482917934</v>
      </c>
      <c r="E552" s="94"/>
      <c r="V552" s="44">
        <f t="shared" si="51"/>
        <v>5.6963599416279827E-2</v>
      </c>
      <c r="W552" s="83">
        <f t="shared" si="52"/>
        <v>0.531757835941157</v>
      </c>
      <c r="X552" s="84">
        <f t="shared" si="53"/>
        <v>111.4</v>
      </c>
    </row>
    <row r="553" spans="1:24" x14ac:dyDescent="0.25">
      <c r="A553" s="79">
        <v>111.5</v>
      </c>
      <c r="B553" s="80">
        <f t="shared" si="49"/>
        <v>23.668274864391989</v>
      </c>
      <c r="C553" s="54">
        <f t="shared" si="48"/>
        <v>-0.52685128914336943</v>
      </c>
      <c r="D553" s="81">
        <f t="shared" si="50"/>
        <v>0.23625618347236296</v>
      </c>
      <c r="E553" s="94"/>
      <c r="V553" s="44">
        <f t="shared" si="51"/>
        <v>5.5816984228926829E-2</v>
      </c>
      <c r="W553" s="83">
        <f t="shared" si="52"/>
        <v>0.52685128914336943</v>
      </c>
      <c r="X553" s="84">
        <f t="shared" si="53"/>
        <v>111.5</v>
      </c>
    </row>
    <row r="554" spans="1:24" x14ac:dyDescent="0.25">
      <c r="A554" s="79">
        <v>111.6</v>
      </c>
      <c r="B554" s="80">
        <f t="shared" si="49"/>
        <v>23.67319738840035</v>
      </c>
      <c r="C554" s="54">
        <f t="shared" si="48"/>
        <v>-0.52192876513500863</v>
      </c>
      <c r="D554" s="81">
        <f t="shared" si="50"/>
        <v>0.2338390524798426</v>
      </c>
      <c r="E554" s="94"/>
      <c r="V554" s="44">
        <f t="shared" si="51"/>
        <v>5.4680702464670584E-2</v>
      </c>
      <c r="W554" s="83">
        <f t="shared" si="52"/>
        <v>0.52192876513500863</v>
      </c>
      <c r="X554" s="84">
        <f t="shared" si="53"/>
        <v>111.6</v>
      </c>
    </row>
    <row r="555" spans="1:24" x14ac:dyDescent="0.25">
      <c r="A555" s="79">
        <v>111.7</v>
      </c>
      <c r="B555" s="80">
        <f t="shared" si="49"/>
        <v>23.678135849042906</v>
      </c>
      <c r="C555" s="54">
        <f t="shared" si="48"/>
        <v>-0.51699030449245242</v>
      </c>
      <c r="D555" s="81">
        <f t="shared" si="50"/>
        <v>0.23141911570834933</v>
      </c>
      <c r="E555" s="94"/>
      <c r="V555" s="44">
        <f t="shared" si="51"/>
        <v>5.3554807115234374E-2</v>
      </c>
      <c r="W555" s="83">
        <f t="shared" si="52"/>
        <v>0.51699030449245242</v>
      </c>
      <c r="X555" s="84">
        <f t="shared" si="53"/>
        <v>111.7</v>
      </c>
    </row>
    <row r="556" spans="1:24" x14ac:dyDescent="0.25">
      <c r="A556" s="79">
        <v>111.8</v>
      </c>
      <c r="B556" s="80">
        <f t="shared" si="49"/>
        <v>23.683090205895454</v>
      </c>
      <c r="C556" s="54">
        <f t="shared" si="48"/>
        <v>-0.51203594763990523</v>
      </c>
      <c r="D556" s="81">
        <f t="shared" si="50"/>
        <v>0.22899639876561056</v>
      </c>
      <c r="E556" s="94"/>
      <c r="V556" s="44">
        <f t="shared" si="51"/>
        <v>5.2439350647618531E-2</v>
      </c>
      <c r="W556" s="83">
        <f t="shared" si="52"/>
        <v>0.51203594763990523</v>
      </c>
      <c r="X556" s="84">
        <f t="shared" si="53"/>
        <v>111.8</v>
      </c>
    </row>
    <row r="557" spans="1:24" x14ac:dyDescent="0.25">
      <c r="A557" s="79">
        <v>111.9</v>
      </c>
      <c r="B557" s="80">
        <f t="shared" si="49"/>
        <v>23.688060418685268</v>
      </c>
      <c r="C557" s="54">
        <f t="shared" si="48"/>
        <v>-0.50706573485009088</v>
      </c>
      <c r="D557" s="81">
        <f t="shared" si="50"/>
        <v>0.22657092710012997</v>
      </c>
      <c r="E557" s="94"/>
      <c r="V557" s="44">
        <f t="shared" si="51"/>
        <v>5.1334385007012408E-2</v>
      </c>
      <c r="W557" s="83">
        <f t="shared" si="52"/>
        <v>0.50706573485009088</v>
      </c>
      <c r="X557" s="84">
        <f t="shared" si="53"/>
        <v>111.9</v>
      </c>
    </row>
    <row r="558" spans="1:24" x14ac:dyDescent="0.25">
      <c r="A558" s="79">
        <v>112</v>
      </c>
      <c r="B558" s="80">
        <f t="shared" si="49"/>
        <v>23.693046447290431</v>
      </c>
      <c r="C558" s="54">
        <f t="shared" si="48"/>
        <v>-0.50207970624492759</v>
      </c>
      <c r="D558" s="81">
        <f t="shared" si="50"/>
        <v>0.22414272600219981</v>
      </c>
      <c r="E558" s="94"/>
      <c r="V558" s="44">
        <f t="shared" si="51"/>
        <v>5.0239961619697217E-2</v>
      </c>
      <c r="W558" s="83">
        <f t="shared" si="52"/>
        <v>0.50207970624492759</v>
      </c>
      <c r="X558" s="84">
        <f t="shared" si="53"/>
        <v>112</v>
      </c>
    </row>
    <row r="559" spans="1:24" x14ac:dyDescent="0.25">
      <c r="A559" s="79">
        <v>112.1</v>
      </c>
      <c r="B559" s="80">
        <f t="shared" si="49"/>
        <v>23.69804825173911</v>
      </c>
      <c r="C559" s="54">
        <f t="shared" si="48"/>
        <v>-0.49707790179624922</v>
      </c>
      <c r="D559" s="81">
        <f t="shared" si="50"/>
        <v>0.22171182060492831</v>
      </c>
      <c r="E559" s="94"/>
      <c r="V559" s="44">
        <f t="shared" si="51"/>
        <v>4.9156131395951909E-2</v>
      </c>
      <c r="W559" s="83">
        <f t="shared" si="52"/>
        <v>0.49707790179624922</v>
      </c>
      <c r="X559" s="84">
        <f t="shared" si="53"/>
        <v>112.1</v>
      </c>
    </row>
    <row r="560" spans="1:24" x14ac:dyDescent="0.25">
      <c r="A560" s="79">
        <v>112.2</v>
      </c>
      <c r="B560" s="80">
        <f t="shared" si="49"/>
        <v>23.703065792208928</v>
      </c>
      <c r="C560" s="54">
        <f t="shared" si="48"/>
        <v>-0.4920603613264305</v>
      </c>
      <c r="D560" s="81">
        <f t="shared" si="50"/>
        <v>0.21927823588521858</v>
      </c>
      <c r="E560" s="94"/>
      <c r="V560" s="44">
        <f t="shared" si="51"/>
        <v>4.8082944732933564E-2</v>
      </c>
      <c r="W560" s="83">
        <f t="shared" si="52"/>
        <v>0.4920603613264305</v>
      </c>
      <c r="X560" s="84">
        <f t="shared" si="53"/>
        <v>112.2</v>
      </c>
    </row>
    <row r="561" spans="1:24" x14ac:dyDescent="0.25">
      <c r="A561" s="79">
        <v>112.3</v>
      </c>
      <c r="B561" s="80">
        <f t="shared" si="49"/>
        <v>23.70809902902624</v>
      </c>
      <c r="C561" s="54">
        <f t="shared" si="48"/>
        <v>-0.48702712450911889</v>
      </c>
      <c r="D561" s="81">
        <f t="shared" si="50"/>
        <v>0.21684199666479026</v>
      </c>
      <c r="E561" s="94"/>
      <c r="V561" s="44">
        <f t="shared" si="51"/>
        <v>4.7020451517572913E-2</v>
      </c>
      <c r="W561" s="83">
        <f t="shared" si="52"/>
        <v>0.48702712450911889</v>
      </c>
      <c r="X561" s="84">
        <f t="shared" si="53"/>
        <v>112.3</v>
      </c>
    </row>
    <row r="562" spans="1:24" x14ac:dyDescent="0.25">
      <c r="A562" s="79">
        <v>112.4</v>
      </c>
      <c r="B562" s="80">
        <f t="shared" si="49"/>
        <v>23.713147922665428</v>
      </c>
      <c r="C562" s="54">
        <f t="shared" si="48"/>
        <v>-0.48197823086993097</v>
      </c>
      <c r="D562" s="81">
        <f t="shared" si="50"/>
        <v>0.21440312761117925</v>
      </c>
      <c r="E562" s="94"/>
      <c r="V562" s="44">
        <f t="shared" si="51"/>
        <v>4.5968701129455614E-2</v>
      </c>
      <c r="W562" s="83">
        <f t="shared" si="52"/>
        <v>0.48197823086993097</v>
      </c>
      <c r="X562" s="84">
        <f t="shared" si="53"/>
        <v>112.4</v>
      </c>
    </row>
    <row r="563" spans="1:24" x14ac:dyDescent="0.25">
      <c r="A563" s="79">
        <v>112.5</v>
      </c>
      <c r="B563" s="80">
        <f t="shared" si="49"/>
        <v>23.718212433748317</v>
      </c>
      <c r="C563" s="54">
        <f t="shared" si="48"/>
        <v>-0.47691371978704211</v>
      </c>
      <c r="D563" s="81">
        <f t="shared" si="50"/>
        <v>0.21196165323868538</v>
      </c>
      <c r="E563" s="94"/>
      <c r="V563" s="44">
        <f t="shared" si="51"/>
        <v>4.4927742443676706E-2</v>
      </c>
      <c r="W563" s="83">
        <f t="shared" si="52"/>
        <v>0.47691371978704211</v>
      </c>
      <c r="X563" s="84">
        <f t="shared" si="53"/>
        <v>112.5</v>
      </c>
    </row>
    <row r="564" spans="1:24" x14ac:dyDescent="0.25">
      <c r="A564" s="79">
        <v>112.6</v>
      </c>
      <c r="B564" s="80">
        <f t="shared" si="49"/>
        <v>23.723292523043423</v>
      </c>
      <c r="C564" s="54">
        <f t="shared" si="48"/>
        <v>-0.47183363049193616</v>
      </c>
      <c r="D564" s="81">
        <f t="shared" si="50"/>
        <v>0.20951759790938551</v>
      </c>
      <c r="E564" s="94"/>
      <c r="V564" s="44">
        <f t="shared" si="51"/>
        <v>4.3897623833718945E-2</v>
      </c>
      <c r="W564" s="83">
        <f t="shared" si="52"/>
        <v>0.47183363049193616</v>
      </c>
      <c r="X564" s="84">
        <f t="shared" si="53"/>
        <v>112.6</v>
      </c>
    </row>
    <row r="565" spans="1:24" x14ac:dyDescent="0.25">
      <c r="A565" s="79">
        <v>112.7</v>
      </c>
      <c r="B565" s="80">
        <f t="shared" si="49"/>
        <v>23.728388151465339</v>
      </c>
      <c r="C565" s="54">
        <f t="shared" si="48"/>
        <v>-0.46673800207002003</v>
      </c>
      <c r="D565" s="81">
        <f t="shared" si="50"/>
        <v>0.20707098583408165</v>
      </c>
      <c r="E565" s="94"/>
      <c r="V565" s="44">
        <f t="shared" si="51"/>
        <v>4.2878393174298444E-2</v>
      </c>
      <c r="W565" s="83">
        <f t="shared" si="52"/>
        <v>0.46673800207002003</v>
      </c>
      <c r="X565" s="84">
        <f t="shared" si="53"/>
        <v>112.7</v>
      </c>
    </row>
    <row r="566" spans="1:24" x14ac:dyDescent="0.25">
      <c r="A566" s="79">
        <v>112.8</v>
      </c>
      <c r="B566" s="80">
        <f t="shared" si="49"/>
        <v>23.733499280074028</v>
      </c>
      <c r="C566" s="54">
        <f t="shared" si="48"/>
        <v>-0.46162687346133069</v>
      </c>
      <c r="D566" s="81">
        <f t="shared" si="50"/>
        <v>0.20462184107328488</v>
      </c>
      <c r="E566" s="94"/>
      <c r="V566" s="44">
        <f t="shared" si="51"/>
        <v>4.1870097844220654E-2</v>
      </c>
      <c r="W566" s="83">
        <f t="shared" si="52"/>
        <v>0.46162687346133069</v>
      </c>
      <c r="X566" s="84">
        <f t="shared" si="53"/>
        <v>112.8</v>
      </c>
    </row>
    <row r="567" spans="1:24" x14ac:dyDescent="0.25">
      <c r="A567" s="79">
        <v>112.9</v>
      </c>
      <c r="B567" s="80">
        <f t="shared" si="49"/>
        <v>23.738625870074202</v>
      </c>
      <c r="C567" s="54">
        <f t="shared" si="48"/>
        <v>-0.4565002834611569</v>
      </c>
      <c r="D567" s="81">
        <f t="shared" si="50"/>
        <v>0.20217018753815627</v>
      </c>
      <c r="E567" s="94"/>
      <c r="V567" s="44">
        <f t="shared" si="51"/>
        <v>4.0872784729213275E-2</v>
      </c>
      <c r="W567" s="83">
        <f t="shared" si="52"/>
        <v>0.4565002834611569</v>
      </c>
      <c r="X567" s="84">
        <f t="shared" si="53"/>
        <v>112.9</v>
      </c>
    </row>
    <row r="568" spans="1:24" x14ac:dyDescent="0.25">
      <c r="A568" s="79">
        <v>113</v>
      </c>
      <c r="B568" s="80">
        <f t="shared" si="49"/>
        <v>23.743767882814648</v>
      </c>
      <c r="C568" s="54">
        <f t="shared" si="48"/>
        <v>-0.45135827072071066</v>
      </c>
      <c r="D568" s="81">
        <f t="shared" si="50"/>
        <v>0.19971604899146489</v>
      </c>
      <c r="E568" s="94"/>
      <c r="V568" s="44">
        <f t="shared" si="51"/>
        <v>3.9886500224761201E-2</v>
      </c>
      <c r="W568" s="83">
        <f t="shared" si="52"/>
        <v>0.45135827072071066</v>
      </c>
      <c r="X568" s="84">
        <f t="shared" si="53"/>
        <v>113</v>
      </c>
    </row>
    <row r="569" spans="1:24" x14ac:dyDescent="0.25">
      <c r="A569" s="79">
        <v>113.1</v>
      </c>
      <c r="B569" s="80">
        <f t="shared" si="49"/>
        <v>23.748925279787588</v>
      </c>
      <c r="C569" s="54">
        <f t="shared" si="48"/>
        <v>-0.44620087374777029</v>
      </c>
      <c r="D569" s="81">
        <f t="shared" si="50"/>
        <v>0.19725944904852799</v>
      </c>
      <c r="E569" s="94"/>
      <c r="V569" s="44">
        <f t="shared" si="51"/>
        <v>3.8911290238928808E-2</v>
      </c>
      <c r="W569" s="83">
        <f t="shared" si="52"/>
        <v>0.44620087374777029</v>
      </c>
      <c r="X569" s="84">
        <f t="shared" si="53"/>
        <v>113.1</v>
      </c>
    </row>
    <row r="570" spans="1:24" x14ac:dyDescent="0.25">
      <c r="A570" s="79">
        <v>113.2</v>
      </c>
      <c r="B570" s="80">
        <f t="shared" si="49"/>
        <v>23.754098022628014</v>
      </c>
      <c r="C570" s="54">
        <f t="shared" si="48"/>
        <v>-0.44102813090734472</v>
      </c>
      <c r="D570" s="81">
        <f t="shared" si="50"/>
        <v>0.1948004111781558</v>
      </c>
      <c r="E570" s="94"/>
      <c r="V570" s="44">
        <f t="shared" si="51"/>
        <v>3.7947200195178568E-2</v>
      </c>
      <c r="W570" s="83">
        <f t="shared" si="52"/>
        <v>0.44102813090734472</v>
      </c>
      <c r="X570" s="84">
        <f t="shared" si="53"/>
        <v>113.2</v>
      </c>
    </row>
    <row r="571" spans="1:24" x14ac:dyDescent="0.25">
      <c r="A571" s="79">
        <v>113.3</v>
      </c>
      <c r="B571" s="80">
        <f t="shared" si="49"/>
        <v>23.759286073113078</v>
      </c>
      <c r="C571" s="54">
        <f t="shared" si="48"/>
        <v>-0.43584008042228106</v>
      </c>
      <c r="D571" s="81">
        <f t="shared" si="50"/>
        <v>0.19233895870356624</v>
      </c>
      <c r="E571" s="94"/>
      <c r="V571" s="44">
        <f t="shared" si="51"/>
        <v>3.6994275035172157E-2</v>
      </c>
      <c r="W571" s="83">
        <f t="shared" si="52"/>
        <v>0.43584008042228106</v>
      </c>
      <c r="X571" s="84">
        <f t="shared" si="53"/>
        <v>113.3</v>
      </c>
    </row>
    <row r="572" spans="1:24" x14ac:dyDescent="0.25">
      <c r="A572" s="79">
        <v>113.4</v>
      </c>
      <c r="B572" s="80">
        <f t="shared" si="49"/>
        <v>23.764489393161401</v>
      </c>
      <c r="C572" s="54">
        <f t="shared" si="48"/>
        <v>-0.43063676037395737</v>
      </c>
      <c r="D572" s="81">
        <f t="shared" si="50"/>
        <v>0.18987511480333216</v>
      </c>
      <c r="E572" s="94"/>
      <c r="V572" s="44">
        <f t="shared" si="51"/>
        <v>3.6052559221578566E-2</v>
      </c>
      <c r="W572" s="83">
        <f t="shared" si="52"/>
        <v>0.43063676037395737</v>
      </c>
      <c r="X572" s="84">
        <f t="shared" si="53"/>
        <v>113.4</v>
      </c>
    </row>
    <row r="573" spans="1:24" x14ac:dyDescent="0.25">
      <c r="A573" s="79">
        <v>113.5</v>
      </c>
      <c r="B573" s="80">
        <f t="shared" si="49"/>
        <v>23.769707944832483</v>
      </c>
      <c r="C573" s="54">
        <f t="shared" si="48"/>
        <v>-0.42541820870287594</v>
      </c>
      <c r="D573" s="81">
        <f t="shared" si="50"/>
        <v>0.18740890251228015</v>
      </c>
      <c r="E573" s="94"/>
      <c r="V573" s="44">
        <f t="shared" si="51"/>
        <v>3.5122096740857325E-2</v>
      </c>
      <c r="W573" s="83">
        <f t="shared" si="52"/>
        <v>0.42541820870287594</v>
      </c>
      <c r="X573" s="84">
        <f t="shared" si="53"/>
        <v>113.5</v>
      </c>
    </row>
    <row r="574" spans="1:24" x14ac:dyDescent="0.25">
      <c r="A574" s="79">
        <v>113.6</v>
      </c>
      <c r="B574" s="80">
        <f t="shared" si="49"/>
        <v>23.774941690326031</v>
      </c>
      <c r="C574" s="54">
        <f t="shared" si="48"/>
        <v>-0.42018446320932767</v>
      </c>
      <c r="D574" s="81">
        <f t="shared" si="50"/>
        <v>0.18494034472241536</v>
      </c>
      <c r="E574" s="94"/>
      <c r="V574" s="44">
        <f t="shared" si="51"/>
        <v>3.4202931106045824E-2</v>
      </c>
      <c r="W574" s="83">
        <f t="shared" si="52"/>
        <v>0.42018446320932767</v>
      </c>
      <c r="X574" s="84">
        <f t="shared" si="53"/>
        <v>113.6</v>
      </c>
    </row>
    <row r="575" spans="1:24" x14ac:dyDescent="0.25">
      <c r="A575" s="79">
        <v>113.7</v>
      </c>
      <c r="B575" s="80">
        <f t="shared" si="49"/>
        <v>23.780190591981359</v>
      </c>
      <c r="C575" s="54">
        <f t="shared" si="48"/>
        <v>-0.41493556155399958</v>
      </c>
      <c r="D575" s="81">
        <f t="shared" si="50"/>
        <v>0.18246946418381688</v>
      </c>
      <c r="E575" s="94"/>
      <c r="V575" s="44">
        <f t="shared" si="51"/>
        <v>3.3295105359529231E-2</v>
      </c>
      <c r="W575" s="83">
        <f t="shared" si="52"/>
        <v>0.41493556155399958</v>
      </c>
      <c r="X575" s="84">
        <f t="shared" si="53"/>
        <v>113.7</v>
      </c>
    </row>
    <row r="576" spans="1:24" x14ac:dyDescent="0.25">
      <c r="A576" s="79">
        <v>113.8</v>
      </c>
      <c r="B576" s="80">
        <f t="shared" si="49"/>
        <v>23.785454612276752</v>
      </c>
      <c r="C576" s="54">
        <f t="shared" si="48"/>
        <v>-0.40967154125860716</v>
      </c>
      <c r="D576" s="81">
        <f t="shared" si="50"/>
        <v>0.17999628350553917</v>
      </c>
      <c r="E576" s="94"/>
      <c r="V576" s="44">
        <f t="shared" si="51"/>
        <v>3.2398662075806432E-2</v>
      </c>
      <c r="W576" s="83">
        <f t="shared" si="52"/>
        <v>0.40967154125860716</v>
      </c>
      <c r="X576" s="84">
        <f t="shared" si="53"/>
        <v>113.8</v>
      </c>
    </row>
    <row r="577" spans="1:24" x14ac:dyDescent="0.25">
      <c r="A577" s="79">
        <v>113.9</v>
      </c>
      <c r="B577" s="80">
        <f t="shared" si="49"/>
        <v>23.790733713828818</v>
      </c>
      <c r="C577" s="54">
        <f t="shared" si="48"/>
        <v>-0.40439243970654104</v>
      </c>
      <c r="D577" s="81">
        <f t="shared" si="50"/>
        <v>0.17752082515651493</v>
      </c>
      <c r="E577" s="94"/>
      <c r="V577" s="44">
        <f t="shared" si="51"/>
        <v>3.1513643364249944E-2</v>
      </c>
      <c r="W577" s="83">
        <f t="shared" si="52"/>
        <v>0.40439243970654104</v>
      </c>
      <c r="X577" s="84">
        <f t="shared" si="53"/>
        <v>113.9</v>
      </c>
    </row>
    <row r="578" spans="1:24" x14ac:dyDescent="0.25">
      <c r="A578" s="79">
        <v>114</v>
      </c>
      <c r="B578" s="80">
        <f t="shared" si="49"/>
        <v>23.796027859391923</v>
      </c>
      <c r="C578" s="54">
        <f t="shared" si="48"/>
        <v>-0.39909829414343534</v>
      </c>
      <c r="D578" s="81">
        <f t="shared" si="50"/>
        <v>0.17504311146641902</v>
      </c>
      <c r="E578" s="94"/>
      <c r="V578" s="44">
        <f t="shared" si="51"/>
        <v>3.0640090871845192E-2</v>
      </c>
      <c r="W578" s="83">
        <f t="shared" si="52"/>
        <v>0.39909829414343534</v>
      </c>
      <c r="X578" s="84">
        <f t="shared" si="53"/>
        <v>114</v>
      </c>
    </row>
    <row r="579" spans="1:24" x14ac:dyDescent="0.25">
      <c r="A579" s="79">
        <v>114.1</v>
      </c>
      <c r="B579" s="80">
        <f t="shared" si="49"/>
        <v>23.801337011857512</v>
      </c>
      <c r="C579" s="54">
        <f t="shared" si="48"/>
        <v>-0.39378914167784629</v>
      </c>
      <c r="D579" s="81">
        <f t="shared" si="50"/>
        <v>0.17256316462657595</v>
      </c>
      <c r="E579" s="94"/>
      <c r="V579" s="44">
        <f t="shared" si="51"/>
        <v>2.9778045785938755E-2</v>
      </c>
      <c r="W579" s="83">
        <f t="shared" si="52"/>
        <v>0.39378914167784629</v>
      </c>
      <c r="X579" s="84">
        <f t="shared" si="53"/>
        <v>114.1</v>
      </c>
    </row>
    <row r="580" spans="1:24" x14ac:dyDescent="0.25">
      <c r="A580" s="79">
        <v>114.2</v>
      </c>
      <c r="B580" s="80">
        <f t="shared" si="49"/>
        <v>23.806661134253538</v>
      </c>
      <c r="C580" s="54">
        <f t="shared" si="48"/>
        <v>-0.38846501928182064</v>
      </c>
      <c r="D580" s="81">
        <f t="shared" si="50"/>
        <v>0.17008100669081463</v>
      </c>
      <c r="E580" s="94"/>
      <c r="V580" s="44">
        <f t="shared" si="51"/>
        <v>2.8927548836960932E-2</v>
      </c>
      <c r="W580" s="83">
        <f t="shared" si="52"/>
        <v>0.38846501928182064</v>
      </c>
      <c r="X580" s="84">
        <f t="shared" si="53"/>
        <v>114.2</v>
      </c>
    </row>
    <row r="581" spans="1:24" x14ac:dyDescent="0.25">
      <c r="A581" s="79">
        <v>114.3</v>
      </c>
      <c r="B581" s="80">
        <f t="shared" si="49"/>
        <v>23.812000189743841</v>
      </c>
      <c r="C581" s="54">
        <f t="shared" si="48"/>
        <v>-0.38312596379151742</v>
      </c>
      <c r="D581" s="81">
        <f t="shared" si="50"/>
        <v>0.16759665957634184</v>
      </c>
      <c r="E581" s="94"/>
      <c r="V581" s="44">
        <f t="shared" si="51"/>
        <v>2.8088640301148216E-2</v>
      </c>
      <c r="W581" s="83">
        <f t="shared" si="52"/>
        <v>0.38312596379151742</v>
      </c>
      <c r="X581" s="84">
        <f t="shared" si="53"/>
        <v>114.3</v>
      </c>
    </row>
    <row r="582" spans="1:24" x14ac:dyDescent="0.25">
      <c r="A582" s="79">
        <v>114.4</v>
      </c>
      <c r="B582" s="80">
        <f t="shared" si="49"/>
        <v>23.817354141627529</v>
      </c>
      <c r="C582" s="54">
        <f t="shared" si="48"/>
        <v>-0.37777201190782961</v>
      </c>
      <c r="D582" s="81">
        <f t="shared" si="50"/>
        <v>0.16511014506461083</v>
      </c>
      <c r="E582" s="94"/>
      <c r="V582" s="44">
        <f t="shared" si="51"/>
        <v>2.7261360003256831E-2</v>
      </c>
      <c r="W582" s="83">
        <f t="shared" si="52"/>
        <v>0.37777201190782961</v>
      </c>
      <c r="X582" s="84">
        <f t="shared" si="53"/>
        <v>114.4</v>
      </c>
    </row>
    <row r="583" spans="1:24" x14ac:dyDescent="0.25">
      <c r="A583" s="79">
        <v>114.5</v>
      </c>
      <c r="B583" s="80">
        <f t="shared" si="49"/>
        <v>23.822722953338381</v>
      </c>
      <c r="C583" s="54">
        <f t="shared" si="48"/>
        <v>-0.37240320019697748</v>
      </c>
      <c r="D583" s="81">
        <f t="shared" si="50"/>
        <v>0.16262148480217356</v>
      </c>
      <c r="E583" s="94"/>
      <c r="V583" s="44">
        <f t="shared" si="51"/>
        <v>2.6445747319263566E-2</v>
      </c>
      <c r="W583" s="83">
        <f t="shared" si="52"/>
        <v>0.37240320019697748</v>
      </c>
      <c r="X583" s="84">
        <f t="shared" si="53"/>
        <v>114.5</v>
      </c>
    </row>
    <row r="584" spans="1:24" x14ac:dyDescent="0.25">
      <c r="A584" s="79">
        <v>114.6</v>
      </c>
      <c r="B584" s="80">
        <f t="shared" si="49"/>
        <v>23.828106588444253</v>
      </c>
      <c r="C584" s="54">
        <f t="shared" ref="C584:C647" si="54">B584-$B$3</f>
        <v>-0.36701956509110545</v>
      </c>
      <c r="D584" s="81">
        <f t="shared" si="50"/>
        <v>0.16013070030152943</v>
      </c>
      <c r="E584" s="94"/>
      <c r="V584" s="44">
        <f t="shared" si="51"/>
        <v>2.5641841179058236E-2</v>
      </c>
      <c r="W584" s="83">
        <f t="shared" si="52"/>
        <v>0.36701956509110545</v>
      </c>
      <c r="X584" s="84">
        <f t="shared" si="53"/>
        <v>114.6</v>
      </c>
    </row>
    <row r="585" spans="1:24" x14ac:dyDescent="0.25">
      <c r="A585" s="79">
        <v>114.7</v>
      </c>
      <c r="B585" s="80">
        <f t="shared" ref="B585:B648" si="55">DEGREES(ASIN((A585^2+$A$3^2-$C$5^2)/(2*A585*$A$3)))</f>
        <v>23.833505010646508</v>
      </c>
      <c r="C585" s="54">
        <f t="shared" si="54"/>
        <v>-0.3616211428888505</v>
      </c>
      <c r="D585" s="81">
        <f t="shared" ref="D585:D648" si="56">ABS(50*C585)/A585</f>
        <v>0.1576378129419575</v>
      </c>
      <c r="E585" s="94"/>
      <c r="V585" s="44">
        <f t="shared" ref="V585:V648" si="57">D585^2</f>
        <v>2.4849680069123584E-2</v>
      </c>
      <c r="W585" s="83">
        <f t="shared" ref="W585:W648" si="58">-C585</f>
        <v>0.3616211428888505</v>
      </c>
      <c r="X585" s="84">
        <f t="shared" ref="X585:X648" si="59">A585</f>
        <v>114.7</v>
      </c>
    </row>
    <row r="586" spans="1:24" x14ac:dyDescent="0.25">
      <c r="A586" s="79">
        <v>114.8</v>
      </c>
      <c r="B586" s="80">
        <f t="shared" si="55"/>
        <v>23.838918183779342</v>
      </c>
      <c r="C586" s="54">
        <f t="shared" si="54"/>
        <v>-0.35620796975601721</v>
      </c>
      <c r="D586" s="81">
        <f t="shared" si="56"/>
        <v>0.15514284397039077</v>
      </c>
      <c r="E586" s="94"/>
      <c r="V586" s="44">
        <f t="shared" si="57"/>
        <v>2.4069302035221014E-2</v>
      </c>
      <c r="W586" s="83">
        <f t="shared" si="58"/>
        <v>0.35620796975601721</v>
      </c>
      <c r="X586" s="84">
        <f t="shared" si="59"/>
        <v>114.8</v>
      </c>
    </row>
    <row r="587" spans="1:24" x14ac:dyDescent="0.25">
      <c r="A587" s="79">
        <v>114.9</v>
      </c>
      <c r="B587" s="80">
        <f t="shared" si="55"/>
        <v>23.844346071809277</v>
      </c>
      <c r="C587" s="54">
        <f t="shared" si="54"/>
        <v>-0.35078008172608222</v>
      </c>
      <c r="D587" s="81">
        <f t="shared" si="56"/>
        <v>0.15264581450221157</v>
      </c>
      <c r="E587" s="94"/>
      <c r="V587" s="44">
        <f t="shared" si="57"/>
        <v>2.3300744685043583E-2</v>
      </c>
      <c r="W587" s="83">
        <f t="shared" si="58"/>
        <v>0.35078008172608222</v>
      </c>
      <c r="X587" s="84">
        <f t="shared" si="59"/>
        <v>114.9</v>
      </c>
    </row>
    <row r="588" spans="1:24" x14ac:dyDescent="0.25">
      <c r="A588" s="79">
        <v>115</v>
      </c>
      <c r="B588" s="80">
        <f t="shared" si="55"/>
        <v>23.849788638834521</v>
      </c>
      <c r="C588" s="54">
        <f t="shared" si="54"/>
        <v>-0.34533751470083729</v>
      </c>
      <c r="D588" s="81">
        <f t="shared" si="56"/>
        <v>0.15014674552210316</v>
      </c>
      <c r="E588" s="94"/>
      <c r="V588" s="44">
        <f t="shared" si="57"/>
        <v>2.2544045190879207E-2</v>
      </c>
      <c r="W588" s="83">
        <f t="shared" si="58"/>
        <v>0.34533751470083729</v>
      </c>
      <c r="X588" s="84">
        <f t="shared" si="59"/>
        <v>115</v>
      </c>
    </row>
    <row r="589" spans="1:24" x14ac:dyDescent="0.25">
      <c r="A589" s="79">
        <v>115.1</v>
      </c>
      <c r="B589" s="80">
        <f t="shared" si="55"/>
        <v>23.855245849084415</v>
      </c>
      <c r="C589" s="54">
        <f t="shared" si="54"/>
        <v>-0.33988030445094353</v>
      </c>
      <c r="D589" s="81">
        <f t="shared" si="56"/>
        <v>0.14764565788485817</v>
      </c>
      <c r="E589" s="94"/>
      <c r="V589" s="44">
        <f t="shared" si="57"/>
        <v>2.1799240292252581E-2</v>
      </c>
      <c r="W589" s="83">
        <f t="shared" si="58"/>
        <v>0.33988030445094353</v>
      </c>
      <c r="X589" s="84">
        <f t="shared" si="59"/>
        <v>115.1</v>
      </c>
    </row>
    <row r="590" spans="1:24" x14ac:dyDescent="0.25">
      <c r="A590" s="79">
        <v>115.2</v>
      </c>
      <c r="B590" s="80">
        <f t="shared" si="55"/>
        <v>23.860717666918852</v>
      </c>
      <c r="C590" s="54">
        <f t="shared" si="54"/>
        <v>-0.33440848661650691</v>
      </c>
      <c r="D590" s="81">
        <f t="shared" si="56"/>
        <v>0.14514257231619224</v>
      </c>
      <c r="E590" s="94"/>
      <c r="V590" s="44">
        <f t="shared" si="57"/>
        <v>2.1066366298561092E-2</v>
      </c>
      <c r="W590" s="83">
        <f t="shared" si="58"/>
        <v>0.33440848661650691</v>
      </c>
      <c r="X590" s="84">
        <f t="shared" si="59"/>
        <v>115.2</v>
      </c>
    </row>
    <row r="591" spans="1:24" x14ac:dyDescent="0.25">
      <c r="A591" s="79">
        <v>115.3</v>
      </c>
      <c r="B591" s="80">
        <f t="shared" si="55"/>
        <v>23.866204056827662</v>
      </c>
      <c r="C591" s="54">
        <f t="shared" si="54"/>
        <v>-0.32892209670769645</v>
      </c>
      <c r="D591" s="81">
        <f t="shared" si="56"/>
        <v>0.14263750941357176</v>
      </c>
      <c r="E591" s="94"/>
      <c r="V591" s="44">
        <f t="shared" si="57"/>
        <v>2.034545909170677E-2</v>
      </c>
      <c r="W591" s="83">
        <f t="shared" si="58"/>
        <v>0.32892209670769645</v>
      </c>
      <c r="X591" s="84">
        <f t="shared" si="59"/>
        <v>115.3</v>
      </c>
    </row>
    <row r="592" spans="1:24" x14ac:dyDescent="0.25">
      <c r="A592" s="79">
        <v>115.4</v>
      </c>
      <c r="B592" s="80">
        <f t="shared" si="55"/>
        <v>23.871704983430078</v>
      </c>
      <c r="C592" s="54">
        <f t="shared" si="54"/>
        <v>-0.32342117010528071</v>
      </c>
      <c r="D592" s="81">
        <f t="shared" si="56"/>
        <v>0.14013048964700203</v>
      </c>
      <c r="E592" s="94"/>
      <c r="V592" s="44">
        <f t="shared" si="57"/>
        <v>1.9636554128708544E-2</v>
      </c>
      <c r="W592" s="83">
        <f t="shared" si="58"/>
        <v>0.32342117010528071</v>
      </c>
      <c r="X592" s="84">
        <f t="shared" si="59"/>
        <v>115.4</v>
      </c>
    </row>
    <row r="593" spans="1:24" x14ac:dyDescent="0.25">
      <c r="A593" s="79">
        <v>115.5</v>
      </c>
      <c r="B593" s="80">
        <f t="shared" si="55"/>
        <v>23.877220411474134</v>
      </c>
      <c r="C593" s="54">
        <f t="shared" si="54"/>
        <v>-0.31790574206122457</v>
      </c>
      <c r="D593" s="81">
        <f t="shared" si="56"/>
        <v>0.13762153335983748</v>
      </c>
      <c r="E593" s="94"/>
      <c r="V593" s="44">
        <f t="shared" si="57"/>
        <v>1.8939686444312862E-2</v>
      </c>
      <c r="W593" s="83">
        <f t="shared" si="58"/>
        <v>0.31790574206122457</v>
      </c>
      <c r="X593" s="84">
        <f t="shared" si="59"/>
        <v>115.5</v>
      </c>
    </row>
    <row r="594" spans="1:24" x14ac:dyDescent="0.25">
      <c r="A594" s="79">
        <v>115.6</v>
      </c>
      <c r="B594" s="80">
        <f t="shared" si="55"/>
        <v>23.882750305836133</v>
      </c>
      <c r="C594" s="54">
        <f t="shared" si="54"/>
        <v>-0.31237584769922577</v>
      </c>
      <c r="D594" s="81">
        <f t="shared" si="56"/>
        <v>0.13511066076956132</v>
      </c>
      <c r="E594" s="94"/>
      <c r="V594" s="44">
        <f t="shared" si="57"/>
        <v>1.8254890653587479E-2</v>
      </c>
      <c r="W594" s="83">
        <f t="shared" si="58"/>
        <v>0.31237584769922577</v>
      </c>
      <c r="X594" s="84">
        <f t="shared" si="59"/>
        <v>115.6</v>
      </c>
    </row>
    <row r="595" spans="1:24" x14ac:dyDescent="0.25">
      <c r="A595" s="79">
        <v>115.7</v>
      </c>
      <c r="B595" s="80">
        <f t="shared" si="55"/>
        <v>23.888294631520033</v>
      </c>
      <c r="C595" s="54">
        <f t="shared" si="54"/>
        <v>-0.30683152201532593</v>
      </c>
      <c r="D595" s="81">
        <f t="shared" si="56"/>
        <v>0.13259789196859376</v>
      </c>
      <c r="E595" s="94"/>
      <c r="V595" s="44">
        <f t="shared" si="57"/>
        <v>1.7582200954514862E-2</v>
      </c>
      <c r="W595" s="83">
        <f t="shared" si="58"/>
        <v>0.30683152201532593</v>
      </c>
      <c r="X595" s="84">
        <f t="shared" si="59"/>
        <v>115.7</v>
      </c>
    </row>
    <row r="596" spans="1:24" x14ac:dyDescent="0.25">
      <c r="A596" s="79">
        <v>115.8</v>
      </c>
      <c r="B596" s="80">
        <f t="shared" si="55"/>
        <v>23.893853353656944</v>
      </c>
      <c r="C596" s="54">
        <f t="shared" si="54"/>
        <v>-0.30127279987841504</v>
      </c>
      <c r="D596" s="81">
        <f t="shared" si="56"/>
        <v>0.13008324692504969</v>
      </c>
      <c r="E596" s="94"/>
      <c r="V596" s="44">
        <f t="shared" si="57"/>
        <v>1.6921651130563448E-2</v>
      </c>
      <c r="W596" s="83">
        <f t="shared" si="58"/>
        <v>0.30127279987841504</v>
      </c>
      <c r="X596" s="84">
        <f t="shared" si="59"/>
        <v>115.8</v>
      </c>
    </row>
    <row r="597" spans="1:24" x14ac:dyDescent="0.25">
      <c r="A597" s="79">
        <v>115.9</v>
      </c>
      <c r="B597" s="80">
        <f t="shared" si="55"/>
        <v>23.899426437504488</v>
      </c>
      <c r="C597" s="54">
        <f t="shared" si="54"/>
        <v>-0.29569971603087097</v>
      </c>
      <c r="D597" s="81">
        <f t="shared" si="56"/>
        <v>0.12756674548355088</v>
      </c>
      <c r="E597" s="94"/>
      <c r="V597" s="44">
        <f t="shared" si="57"/>
        <v>1.6273274553265049E-2</v>
      </c>
      <c r="W597" s="83">
        <f t="shared" si="58"/>
        <v>0.29569971603087097</v>
      </c>
      <c r="X597" s="84">
        <f t="shared" si="59"/>
        <v>115.9</v>
      </c>
    </row>
    <row r="598" spans="1:24" x14ac:dyDescent="0.25">
      <c r="A598" s="79">
        <v>116</v>
      </c>
      <c r="B598" s="80">
        <f t="shared" si="55"/>
        <v>23.905013848446348</v>
      </c>
      <c r="C598" s="54">
        <f t="shared" si="54"/>
        <v>-0.29011230508901065</v>
      </c>
      <c r="D598" s="81">
        <f t="shared" si="56"/>
        <v>0.12504840736595285</v>
      </c>
      <c r="E598" s="94"/>
      <c r="V598" s="44">
        <f t="shared" si="57"/>
        <v>1.5637104184761292E-2</v>
      </c>
      <c r="W598" s="83">
        <f t="shared" si="58"/>
        <v>0.29011230508901065</v>
      </c>
      <c r="X598" s="84">
        <f t="shared" si="59"/>
        <v>116</v>
      </c>
    </row>
    <row r="599" spans="1:24" x14ac:dyDescent="0.25">
      <c r="A599" s="79">
        <v>116.1</v>
      </c>
      <c r="B599" s="80">
        <f t="shared" si="55"/>
        <v>23.910615551991604</v>
      </c>
      <c r="C599" s="54">
        <f t="shared" si="54"/>
        <v>-0.2845106015437544</v>
      </c>
      <c r="D599" s="81">
        <f t="shared" si="56"/>
        <v>0.12252825217215953</v>
      </c>
      <c r="E599" s="94"/>
      <c r="V599" s="44">
        <f t="shared" si="57"/>
        <v>1.5013172580364316E-2</v>
      </c>
      <c r="W599" s="83">
        <f t="shared" si="58"/>
        <v>0.2845106015437544</v>
      </c>
      <c r="X599" s="84">
        <f t="shared" si="59"/>
        <v>116.1</v>
      </c>
    </row>
    <row r="600" spans="1:24" x14ac:dyDescent="0.25">
      <c r="A600" s="79">
        <v>116.2</v>
      </c>
      <c r="B600" s="80">
        <f t="shared" si="55"/>
        <v>23.916231513774253</v>
      </c>
      <c r="C600" s="54">
        <f t="shared" si="54"/>
        <v>-0.27889463976110562</v>
      </c>
      <c r="D600" s="81">
        <f t="shared" si="56"/>
        <v>0.1200062993808544</v>
      </c>
      <c r="E600" s="94"/>
      <c r="V600" s="44">
        <f t="shared" si="57"/>
        <v>1.4401511891087255E-2</v>
      </c>
      <c r="W600" s="83">
        <f t="shared" si="58"/>
        <v>0.27889463976110562</v>
      </c>
      <c r="X600" s="84">
        <f t="shared" si="59"/>
        <v>116.2</v>
      </c>
    </row>
    <row r="601" spans="1:24" x14ac:dyDescent="0.25">
      <c r="A601" s="79">
        <v>116.3</v>
      </c>
      <c r="B601" s="80">
        <f t="shared" si="55"/>
        <v>23.921861699552657</v>
      </c>
      <c r="C601" s="54">
        <f t="shared" si="54"/>
        <v>-0.27326445398270138</v>
      </c>
      <c r="D601" s="81">
        <f t="shared" si="56"/>
        <v>0.11748256835025855</v>
      </c>
      <c r="E601" s="94"/>
      <c r="V601" s="44">
        <f t="shared" si="57"/>
        <v>1.3802153866173172E-2</v>
      </c>
      <c r="W601" s="83">
        <f t="shared" si="58"/>
        <v>0.27326445398270138</v>
      </c>
      <c r="X601" s="84">
        <f t="shared" si="59"/>
        <v>116.3</v>
      </c>
    </row>
    <row r="602" spans="1:24" x14ac:dyDescent="0.25">
      <c r="A602" s="79">
        <v>116.4</v>
      </c>
      <c r="B602" s="80">
        <f t="shared" si="55"/>
        <v>23.927506075208949</v>
      </c>
      <c r="C602" s="54">
        <f t="shared" si="54"/>
        <v>-0.26762007832640933</v>
      </c>
      <c r="D602" s="81">
        <f t="shared" si="56"/>
        <v>0.11495707831890435</v>
      </c>
      <c r="E602" s="94"/>
      <c r="V602" s="44">
        <f t="shared" si="57"/>
        <v>1.3215129855618709E-2</v>
      </c>
      <c r="W602" s="83">
        <f t="shared" si="58"/>
        <v>0.26762007832640933</v>
      </c>
      <c r="X602" s="84">
        <f t="shared" si="59"/>
        <v>116.4</v>
      </c>
    </row>
    <row r="603" spans="1:24" x14ac:dyDescent="0.25">
      <c r="A603" s="79">
        <v>116.5</v>
      </c>
      <c r="B603" s="80">
        <f t="shared" si="55"/>
        <v>23.933164606748569</v>
      </c>
      <c r="C603" s="54">
        <f t="shared" si="54"/>
        <v>-0.26196154678678951</v>
      </c>
      <c r="D603" s="81">
        <f t="shared" si="56"/>
        <v>0.11242984840634743</v>
      </c>
      <c r="E603" s="94"/>
      <c r="V603" s="44">
        <f t="shared" si="57"/>
        <v>1.2640470812674264E-2</v>
      </c>
      <c r="W603" s="83">
        <f t="shared" si="58"/>
        <v>0.26196154678678951</v>
      </c>
      <c r="X603" s="84">
        <f t="shared" si="59"/>
        <v>116.5</v>
      </c>
    </row>
    <row r="604" spans="1:24" x14ac:dyDescent="0.25">
      <c r="A604" s="79">
        <v>116.6</v>
      </c>
      <c r="B604" s="80">
        <f t="shared" si="55"/>
        <v>23.938837260299643</v>
      </c>
      <c r="C604" s="54">
        <f t="shared" si="54"/>
        <v>-0.25628889323571613</v>
      </c>
      <c r="D604" s="81">
        <f t="shared" si="56"/>
        <v>0.10990089761394346</v>
      </c>
      <c r="E604" s="94"/>
      <c r="V604" s="44">
        <f t="shared" si="57"/>
        <v>1.2078207296350485E-2</v>
      </c>
      <c r="W604" s="83">
        <f t="shared" si="58"/>
        <v>0.25628889323571613</v>
      </c>
      <c r="X604" s="84">
        <f t="shared" si="59"/>
        <v>116.6</v>
      </c>
    </row>
    <row r="605" spans="1:24" x14ac:dyDescent="0.25">
      <c r="A605" s="79">
        <v>116.7</v>
      </c>
      <c r="B605" s="80">
        <f t="shared" si="55"/>
        <v>23.944524002112502</v>
      </c>
      <c r="C605" s="54">
        <f t="shared" si="54"/>
        <v>-0.25060215142285713</v>
      </c>
      <c r="D605" s="81">
        <f t="shared" si="56"/>
        <v>0.10737024482556004</v>
      </c>
      <c r="E605" s="94"/>
      <c r="V605" s="44">
        <f t="shared" si="57"/>
        <v>1.1528369473900704E-2</v>
      </c>
      <c r="W605" s="83">
        <f t="shared" si="58"/>
        <v>0.25060215142285713</v>
      </c>
      <c r="X605" s="84">
        <f t="shared" si="59"/>
        <v>116.7</v>
      </c>
    </row>
    <row r="606" spans="1:24" x14ac:dyDescent="0.25">
      <c r="A606" s="79">
        <v>116.8</v>
      </c>
      <c r="B606" s="80">
        <f t="shared" si="55"/>
        <v>23.950224798559141</v>
      </c>
      <c r="C606" s="54">
        <f t="shared" si="54"/>
        <v>-0.24490135497621779</v>
      </c>
      <c r="D606" s="81">
        <f t="shared" si="56"/>
        <v>0.10483790880831241</v>
      </c>
      <c r="E606" s="94"/>
      <c r="V606" s="44">
        <f t="shared" si="57"/>
        <v>1.0990987123300029E-2</v>
      </c>
      <c r="W606" s="83">
        <f t="shared" si="58"/>
        <v>0.24490135497621779</v>
      </c>
      <c r="X606" s="84">
        <f t="shared" si="59"/>
        <v>116.8</v>
      </c>
    </row>
    <row r="607" spans="1:24" x14ac:dyDescent="0.25">
      <c r="A607" s="79">
        <v>116.9</v>
      </c>
      <c r="B607" s="80">
        <f t="shared" si="55"/>
        <v>23.955939616132635</v>
      </c>
      <c r="C607" s="54">
        <f t="shared" si="54"/>
        <v>-0.23918653740272333</v>
      </c>
      <c r="D607" s="81">
        <f t="shared" si="56"/>
        <v>0.10230390821331194</v>
      </c>
      <c r="E607" s="94"/>
      <c r="V607" s="44">
        <f t="shared" si="57"/>
        <v>1.0466089635717754E-2</v>
      </c>
      <c r="W607" s="83">
        <f t="shared" si="58"/>
        <v>0.23918653740272333</v>
      </c>
      <c r="X607" s="84">
        <f t="shared" si="59"/>
        <v>116.9</v>
      </c>
    </row>
    <row r="608" spans="1:24" x14ac:dyDescent="0.25">
      <c r="A608" s="79">
        <v>117</v>
      </c>
      <c r="B608" s="80">
        <f t="shared" si="55"/>
        <v>23.961668421446713</v>
      </c>
      <c r="C608" s="54">
        <f t="shared" si="54"/>
        <v>-0.23345773208864529</v>
      </c>
      <c r="D608" s="81">
        <f t="shared" si="56"/>
        <v>9.9768261576344136E-2</v>
      </c>
      <c r="E608" s="94"/>
      <c r="V608" s="44">
        <f t="shared" si="57"/>
        <v>9.9537060179658264E-3</v>
      </c>
      <c r="W608" s="83">
        <f t="shared" si="58"/>
        <v>0.23345773208864529</v>
      </c>
      <c r="X608" s="84">
        <f t="shared" si="59"/>
        <v>117</v>
      </c>
    </row>
    <row r="609" spans="1:24" x14ac:dyDescent="0.25">
      <c r="A609" s="79">
        <v>117.1</v>
      </c>
      <c r="B609" s="80">
        <f t="shared" si="55"/>
        <v>23.967411181235153</v>
      </c>
      <c r="C609" s="54">
        <f t="shared" si="54"/>
        <v>-0.22771497230020543</v>
      </c>
      <c r="D609" s="81">
        <f t="shared" si="56"/>
        <v>9.7230987318618886E-2</v>
      </c>
      <c r="E609" s="94"/>
      <c r="V609" s="44">
        <f t="shared" si="57"/>
        <v>9.4538648949534267E-3</v>
      </c>
      <c r="W609" s="83">
        <f t="shared" si="58"/>
        <v>0.22771497230020543</v>
      </c>
      <c r="X609" s="84">
        <f t="shared" si="59"/>
        <v>117.1</v>
      </c>
    </row>
    <row r="610" spans="1:24" x14ac:dyDescent="0.25">
      <c r="A610" s="79">
        <v>117.2</v>
      </c>
      <c r="B610" s="80">
        <f t="shared" si="55"/>
        <v>23.973167862351257</v>
      </c>
      <c r="C610" s="54">
        <f t="shared" si="54"/>
        <v>-0.2219582911841016</v>
      </c>
      <c r="D610" s="81">
        <f t="shared" si="56"/>
        <v>9.4692103747483616E-2</v>
      </c>
      <c r="E610" s="94"/>
      <c r="V610" s="44">
        <f t="shared" si="57"/>
        <v>8.9665945121242003E-3</v>
      </c>
      <c r="W610" s="83">
        <f t="shared" si="58"/>
        <v>0.2219582911841016</v>
      </c>
      <c r="X610" s="84">
        <f t="shared" si="59"/>
        <v>117.2</v>
      </c>
    </row>
    <row r="611" spans="1:24" x14ac:dyDescent="0.25">
      <c r="A611" s="79">
        <v>117.3</v>
      </c>
      <c r="B611" s="80">
        <f t="shared" si="55"/>
        <v>23.978938431767393</v>
      </c>
      <c r="C611" s="54">
        <f t="shared" si="54"/>
        <v>-0.21618772176796597</v>
      </c>
      <c r="D611" s="81">
        <f t="shared" si="56"/>
        <v>9.2151629057104001E-2</v>
      </c>
      <c r="E611" s="94"/>
      <c r="V611" s="44">
        <f t="shared" si="57"/>
        <v>8.4919227378780944E-3</v>
      </c>
      <c r="W611" s="83">
        <f t="shared" si="58"/>
        <v>0.21618772176796597</v>
      </c>
      <c r="X611" s="84">
        <f t="shared" si="59"/>
        <v>117.3</v>
      </c>
    </row>
    <row r="612" spans="1:24" x14ac:dyDescent="0.25">
      <c r="A612" s="79">
        <v>117.4</v>
      </c>
      <c r="B612" s="80">
        <f t="shared" si="55"/>
        <v>23.984722856574436</v>
      </c>
      <c r="C612" s="54">
        <f t="shared" si="54"/>
        <v>-0.21040329696092286</v>
      </c>
      <c r="D612" s="81">
        <f t="shared" si="56"/>
        <v>8.9609581329183494E-2</v>
      </c>
      <c r="E612" s="94"/>
      <c r="V612" s="44">
        <f t="shared" si="57"/>
        <v>8.0298770659915503E-3</v>
      </c>
      <c r="W612" s="83">
        <f t="shared" si="58"/>
        <v>0.21040329696092286</v>
      </c>
      <c r="X612" s="84">
        <f t="shared" si="59"/>
        <v>117.4</v>
      </c>
    </row>
    <row r="613" spans="1:24" x14ac:dyDescent="0.25">
      <c r="A613" s="79">
        <v>117.5</v>
      </c>
      <c r="B613" s="80">
        <f t="shared" si="55"/>
        <v>23.990521103981216</v>
      </c>
      <c r="C613" s="54">
        <f t="shared" si="54"/>
        <v>-0.20460504955414294</v>
      </c>
      <c r="D613" s="81">
        <f t="shared" si="56"/>
        <v>8.706597853367784E-2</v>
      </c>
      <c r="E613" s="94"/>
      <c r="V613" s="44">
        <f t="shared" si="57"/>
        <v>7.5804846180268504E-3</v>
      </c>
      <c r="W613" s="83">
        <f t="shared" si="58"/>
        <v>0.20460504955414294</v>
      </c>
      <c r="X613" s="84">
        <f t="shared" si="59"/>
        <v>117.5</v>
      </c>
    </row>
    <row r="614" spans="1:24" x14ac:dyDescent="0.25">
      <c r="A614" s="79">
        <v>117.6</v>
      </c>
      <c r="B614" s="80">
        <f t="shared" si="55"/>
        <v>23.996333141314107</v>
      </c>
      <c r="C614" s="54">
        <f t="shared" si="54"/>
        <v>-0.19879301222125179</v>
      </c>
      <c r="D614" s="81">
        <f t="shared" si="56"/>
        <v>8.4520838529443795E-2</v>
      </c>
      <c r="E614" s="94"/>
      <c r="V614" s="44">
        <f t="shared" si="57"/>
        <v>7.1437721457203104E-3</v>
      </c>
      <c r="W614" s="83">
        <f t="shared" si="58"/>
        <v>0.19879301222125179</v>
      </c>
      <c r="X614" s="84">
        <f t="shared" si="59"/>
        <v>117.6</v>
      </c>
    </row>
    <row r="615" spans="1:24" x14ac:dyDescent="0.25">
      <c r="A615" s="79">
        <v>117.7</v>
      </c>
      <c r="B615" s="80">
        <f t="shared" si="55"/>
        <v>24.002158936016453</v>
      </c>
      <c r="C615" s="54">
        <f t="shared" si="54"/>
        <v>-0.19296721751890544</v>
      </c>
      <c r="D615" s="81">
        <f t="shared" si="56"/>
        <v>8.1974179064955577E-2</v>
      </c>
      <c r="E615" s="94"/>
      <c r="V615" s="44">
        <f t="shared" si="57"/>
        <v>6.7197660333734015E-3</v>
      </c>
      <c r="W615" s="83">
        <f t="shared" si="58"/>
        <v>0.19296721751890544</v>
      </c>
      <c r="X615" s="84">
        <f t="shared" si="59"/>
        <v>117.7</v>
      </c>
    </row>
    <row r="616" spans="1:24" x14ac:dyDescent="0.25">
      <c r="A616" s="79">
        <v>117.8</v>
      </c>
      <c r="B616" s="80">
        <f t="shared" si="55"/>
        <v>24.007998455648011</v>
      </c>
      <c r="C616" s="54">
        <f t="shared" si="54"/>
        <v>-0.18712769788734818</v>
      </c>
      <c r="D616" s="81">
        <f t="shared" si="56"/>
        <v>7.9426017779010261E-2</v>
      </c>
      <c r="E616" s="94"/>
      <c r="V616" s="44">
        <f t="shared" si="57"/>
        <v>6.3084923002316544E-3</v>
      </c>
      <c r="W616" s="83">
        <f t="shared" si="58"/>
        <v>0.18712769788734818</v>
      </c>
      <c r="X616" s="84">
        <f t="shared" si="59"/>
        <v>117.8</v>
      </c>
    </row>
    <row r="617" spans="1:24" x14ac:dyDescent="0.25">
      <c r="A617" s="79">
        <v>117.9</v>
      </c>
      <c r="B617" s="80">
        <f t="shared" si="55"/>
        <v>24.013851667884598</v>
      </c>
      <c r="C617" s="54">
        <f t="shared" si="54"/>
        <v>-0.18127448565076065</v>
      </c>
      <c r="D617" s="81">
        <f t="shared" si="56"/>
        <v>7.6876372201340387E-2</v>
      </c>
      <c r="E617" s="94"/>
      <c r="V617" s="44">
        <f t="shared" si="57"/>
        <v>5.9099766028390208E-3</v>
      </c>
      <c r="W617" s="83">
        <f t="shared" si="58"/>
        <v>0.18127448565076065</v>
      </c>
      <c r="X617" s="84">
        <f t="shared" si="59"/>
        <v>117.9</v>
      </c>
    </row>
    <row r="618" spans="1:24" x14ac:dyDescent="0.25">
      <c r="A618" s="79">
        <v>118</v>
      </c>
      <c r="B618" s="80">
        <f t="shared" si="55"/>
        <v>24.019718540517431</v>
      </c>
      <c r="C618" s="54">
        <f t="shared" si="54"/>
        <v>-0.17540761301792784</v>
      </c>
      <c r="D618" s="81">
        <f t="shared" si="56"/>
        <v>7.4325259753359255E-2</v>
      </c>
      <c r="E618" s="94"/>
      <c r="V618" s="44">
        <f t="shared" si="57"/>
        <v>5.5242442374043247E-3</v>
      </c>
      <c r="W618" s="83">
        <f t="shared" si="58"/>
        <v>0.17540761301792784</v>
      </c>
      <c r="X618" s="84">
        <f t="shared" si="59"/>
        <v>118</v>
      </c>
    </row>
    <row r="619" spans="1:24" x14ac:dyDescent="0.25">
      <c r="A619" s="79">
        <v>118.1</v>
      </c>
      <c r="B619" s="80">
        <f t="shared" si="55"/>
        <v>24.025599041452729</v>
      </c>
      <c r="C619" s="54">
        <f t="shared" si="54"/>
        <v>-0.16952711208262983</v>
      </c>
      <c r="D619" s="81">
        <f t="shared" si="56"/>
        <v>7.1772697748784864E-2</v>
      </c>
      <c r="E619" s="94"/>
      <c r="V619" s="44">
        <f t="shared" si="57"/>
        <v>5.1513201421384278E-3</v>
      </c>
      <c r="W619" s="83">
        <f t="shared" si="58"/>
        <v>0.16952711208262983</v>
      </c>
      <c r="X619" s="84">
        <f t="shared" si="59"/>
        <v>118.1</v>
      </c>
    </row>
    <row r="620" spans="1:24" x14ac:dyDescent="0.25">
      <c r="A620" s="79">
        <v>118.2</v>
      </c>
      <c r="B620" s="80">
        <f t="shared" si="55"/>
        <v>24.031493138711181</v>
      </c>
      <c r="C620" s="54">
        <f t="shared" si="54"/>
        <v>-0.16363301482417825</v>
      </c>
      <c r="D620" s="81">
        <f t="shared" si="56"/>
        <v>6.9218703394322442E-2</v>
      </c>
      <c r="E620" s="94"/>
      <c r="V620" s="44">
        <f t="shared" si="57"/>
        <v>4.7912288995911852E-3</v>
      </c>
      <c r="W620" s="83">
        <f t="shared" si="58"/>
        <v>0.16363301482417825</v>
      </c>
      <c r="X620" s="84">
        <f t="shared" si="59"/>
        <v>118.2</v>
      </c>
    </row>
    <row r="621" spans="1:24" x14ac:dyDescent="0.25">
      <c r="A621" s="79">
        <v>118.3</v>
      </c>
      <c r="B621" s="80">
        <f t="shared" si="55"/>
        <v>24.037400800427442</v>
      </c>
      <c r="C621" s="54">
        <f t="shared" si="54"/>
        <v>-0.15772535310791724</v>
      </c>
      <c r="D621" s="81">
        <f t="shared" si="56"/>
        <v>6.6663293790328509E-2</v>
      </c>
      <c r="E621" s="94"/>
      <c r="V621" s="44">
        <f t="shared" si="57"/>
        <v>4.4439947389756512E-3</v>
      </c>
      <c r="W621" s="83">
        <f t="shared" si="58"/>
        <v>0.15772535310791724</v>
      </c>
      <c r="X621" s="84">
        <f t="shared" si="59"/>
        <v>118.3</v>
      </c>
    </row>
    <row r="622" spans="1:24" x14ac:dyDescent="0.25">
      <c r="A622" s="79">
        <v>118.4</v>
      </c>
      <c r="B622" s="80">
        <f t="shared" si="55"/>
        <v>24.043321994849688</v>
      </c>
      <c r="C622" s="54">
        <f t="shared" si="54"/>
        <v>-0.1518041586856711</v>
      </c>
      <c r="D622" s="81">
        <f t="shared" si="56"/>
        <v>6.4106485931448937E-2</v>
      </c>
      <c r="E622" s="94"/>
      <c r="V622" s="44">
        <f t="shared" si="57"/>
        <v>4.1096415384790606E-3</v>
      </c>
      <c r="W622" s="83">
        <f t="shared" si="58"/>
        <v>0.1518041586856711</v>
      </c>
      <c r="X622" s="84">
        <f t="shared" si="59"/>
        <v>118.4</v>
      </c>
    </row>
    <row r="623" spans="1:24" x14ac:dyDescent="0.25">
      <c r="A623" s="79">
        <v>118.5</v>
      </c>
      <c r="B623" s="80">
        <f t="shared" si="55"/>
        <v>24.049256690339085</v>
      </c>
      <c r="C623" s="54">
        <f t="shared" si="54"/>
        <v>-0.14586946319627359</v>
      </c>
      <c r="D623" s="81">
        <f t="shared" si="56"/>
        <v>6.1548296707288432E-2</v>
      </c>
      <c r="E623" s="94"/>
      <c r="V623" s="44">
        <f t="shared" si="57"/>
        <v>3.7881928275684119E-3</v>
      </c>
      <c r="W623" s="83">
        <f t="shared" si="58"/>
        <v>0.14586946319627359</v>
      </c>
      <c r="X623" s="84">
        <f t="shared" si="59"/>
        <v>118.5</v>
      </c>
    </row>
    <row r="624" spans="1:24" x14ac:dyDescent="0.25">
      <c r="A624" s="79">
        <v>118.6</v>
      </c>
      <c r="B624" s="80">
        <f t="shared" si="55"/>
        <v>24.055204855369304</v>
      </c>
      <c r="C624" s="54">
        <f t="shared" si="54"/>
        <v>-0.1399212981660547</v>
      </c>
      <c r="D624" s="81">
        <f t="shared" si="56"/>
        <v>5.8988742903058479E-2</v>
      </c>
      <c r="E624" s="94"/>
      <c r="V624" s="44">
        <f t="shared" si="57"/>
        <v>3.4796717892831321E-3</v>
      </c>
      <c r="W624" s="83">
        <f t="shared" si="58"/>
        <v>0.1399212981660547</v>
      </c>
      <c r="X624" s="84">
        <f t="shared" si="59"/>
        <v>118.6</v>
      </c>
    </row>
    <row r="625" spans="1:24" x14ac:dyDescent="0.25">
      <c r="A625" s="79">
        <v>118.7</v>
      </c>
      <c r="B625" s="80">
        <f t="shared" si="55"/>
        <v>24.061166458526095</v>
      </c>
      <c r="C625" s="54">
        <f t="shared" si="54"/>
        <v>-0.13395969500926341</v>
      </c>
      <c r="D625" s="81">
        <f t="shared" si="56"/>
        <v>5.64278412001952E-2</v>
      </c>
      <c r="E625" s="94"/>
      <c r="V625" s="44">
        <f t="shared" si="57"/>
        <v>3.1841012625144468E-3</v>
      </c>
      <c r="W625" s="83">
        <f t="shared" si="58"/>
        <v>0.13395969500926341</v>
      </c>
      <c r="X625" s="84">
        <f t="shared" si="59"/>
        <v>118.7</v>
      </c>
    </row>
    <row r="626" spans="1:24" x14ac:dyDescent="0.25">
      <c r="A626" s="79">
        <v>118.8</v>
      </c>
      <c r="B626" s="80">
        <f t="shared" si="55"/>
        <v>24.067141468506708</v>
      </c>
      <c r="C626" s="54">
        <f t="shared" si="54"/>
        <v>-0.12798468502865035</v>
      </c>
      <c r="D626" s="81">
        <f t="shared" si="56"/>
        <v>5.3865608177041391E-2</v>
      </c>
      <c r="E626" s="94"/>
      <c r="V626" s="44">
        <f t="shared" si="57"/>
        <v>2.9015037442825485E-3</v>
      </c>
      <c r="W626" s="83">
        <f t="shared" si="58"/>
        <v>0.12798468502865035</v>
      </c>
      <c r="X626" s="84">
        <f t="shared" si="59"/>
        <v>118.8</v>
      </c>
    </row>
    <row r="627" spans="1:24" x14ac:dyDescent="0.25">
      <c r="A627" s="79">
        <v>118.9</v>
      </c>
      <c r="B627" s="80">
        <f t="shared" si="55"/>
        <v>24.073129854119514</v>
      </c>
      <c r="C627" s="54">
        <f t="shared" si="54"/>
        <v>-0.12199629941584433</v>
      </c>
      <c r="D627" s="81">
        <f t="shared" si="56"/>
        <v>5.1302060309438319E-2</v>
      </c>
      <c r="E627" s="94"/>
      <c r="V627" s="44">
        <f t="shared" si="57"/>
        <v>2.6319013919932463E-3</v>
      </c>
      <c r="W627" s="83">
        <f t="shared" si="58"/>
        <v>0.12199629941584433</v>
      </c>
      <c r="X627" s="84">
        <f t="shared" si="59"/>
        <v>118.9</v>
      </c>
    </row>
    <row r="628" spans="1:24" x14ac:dyDescent="0.25">
      <c r="A628" s="79">
        <v>119</v>
      </c>
      <c r="B628" s="80">
        <f t="shared" si="55"/>
        <v>24.079131584283459</v>
      </c>
      <c r="C628" s="54">
        <f t="shared" si="54"/>
        <v>-0.11599456925189955</v>
      </c>
      <c r="D628" s="81">
        <f t="shared" si="56"/>
        <v>4.8737213971386362E-2</v>
      </c>
      <c r="E628" s="94"/>
      <c r="V628" s="44">
        <f t="shared" si="57"/>
        <v>2.3753160256926981E-3</v>
      </c>
      <c r="W628" s="83">
        <f t="shared" si="58"/>
        <v>0.11599456925189955</v>
      </c>
      <c r="X628" s="84">
        <f t="shared" si="59"/>
        <v>119</v>
      </c>
    </row>
    <row r="629" spans="1:24" x14ac:dyDescent="0.25">
      <c r="A629" s="79">
        <v>119.1</v>
      </c>
      <c r="B629" s="80">
        <f t="shared" si="55"/>
        <v>24.085146628027655</v>
      </c>
      <c r="C629" s="54">
        <f t="shared" si="54"/>
        <v>-0.10997952550770407</v>
      </c>
      <c r="D629" s="81">
        <f t="shared" si="56"/>
        <v>4.6171085435644028E-2</v>
      </c>
      <c r="E629" s="94"/>
      <c r="V629" s="44">
        <f t="shared" si="57"/>
        <v>2.1317691303055402E-3</v>
      </c>
      <c r="W629" s="83">
        <f t="shared" si="58"/>
        <v>0.10997952550770407</v>
      </c>
      <c r="X629" s="84">
        <f t="shared" si="59"/>
        <v>119.1</v>
      </c>
    </row>
    <row r="630" spans="1:24" x14ac:dyDescent="0.25">
      <c r="A630" s="79">
        <v>119.2</v>
      </c>
      <c r="B630" s="80">
        <f t="shared" si="55"/>
        <v>24.091174954490846</v>
      </c>
      <c r="C630" s="54">
        <f t="shared" si="54"/>
        <v>-0.10395119904451278</v>
      </c>
      <c r="D630" s="81">
        <f t="shared" si="56"/>
        <v>4.3603690874376162E-2</v>
      </c>
      <c r="E630" s="94"/>
      <c r="V630" s="44">
        <f t="shared" si="57"/>
        <v>1.9012818578681551E-3</v>
      </c>
      <c r="W630" s="83">
        <f t="shared" si="58"/>
        <v>0.10395119904451278</v>
      </c>
      <c r="X630" s="84">
        <f t="shared" si="59"/>
        <v>119.2</v>
      </c>
    </row>
    <row r="631" spans="1:24" x14ac:dyDescent="0.25">
      <c r="A631" s="79">
        <v>119.3</v>
      </c>
      <c r="B631" s="80">
        <f t="shared" si="55"/>
        <v>24.097216532920992</v>
      </c>
      <c r="C631" s="54">
        <f t="shared" si="54"/>
        <v>-9.7909620614366588E-2</v>
      </c>
      <c r="D631" s="81">
        <f t="shared" si="56"/>
        <v>4.1035046359751297E-2</v>
      </c>
      <c r="E631" s="94"/>
      <c r="V631" s="44">
        <f t="shared" si="57"/>
        <v>1.6838750297469382E-3</v>
      </c>
      <c r="W631" s="83">
        <f t="shared" si="58"/>
        <v>9.7909620614366588E-2</v>
      </c>
      <c r="X631" s="84">
        <f t="shared" si="59"/>
        <v>119.3</v>
      </c>
    </row>
    <row r="632" spans="1:24" x14ac:dyDescent="0.25">
      <c r="A632" s="79">
        <v>119.4</v>
      </c>
      <c r="B632" s="80">
        <f t="shared" si="55"/>
        <v>24.103271332674733</v>
      </c>
      <c r="C632" s="54">
        <f t="shared" si="54"/>
        <v>-9.1854820860625352E-2</v>
      </c>
      <c r="D632" s="81">
        <f t="shared" si="56"/>
        <v>3.8465167864583476E-2</v>
      </c>
      <c r="E632" s="94"/>
      <c r="V632" s="44">
        <f t="shared" si="57"/>
        <v>1.4795691388505853E-3</v>
      </c>
      <c r="W632" s="83">
        <f t="shared" si="58"/>
        <v>9.1854820860625352E-2</v>
      </c>
      <c r="X632" s="84">
        <f t="shared" si="59"/>
        <v>119.4</v>
      </c>
    </row>
    <row r="633" spans="1:24" x14ac:dyDescent="0.25">
      <c r="A633" s="79">
        <v>119.5</v>
      </c>
      <c r="B633" s="80">
        <f t="shared" si="55"/>
        <v>24.109339323217039</v>
      </c>
      <c r="C633" s="54">
        <f t="shared" si="54"/>
        <v>-8.5786830318319574E-2</v>
      </c>
      <c r="D633" s="81">
        <f t="shared" si="56"/>
        <v>3.5894071262895219E-2</v>
      </c>
      <c r="E633" s="94"/>
      <c r="V633" s="44">
        <f t="shared" si="57"/>
        <v>1.2883843518258003E-3</v>
      </c>
      <c r="W633" s="83">
        <f t="shared" si="58"/>
        <v>8.5786830318319574E-2</v>
      </c>
      <c r="X633" s="84">
        <f t="shared" si="59"/>
        <v>119.5</v>
      </c>
    </row>
    <row r="634" spans="1:24" x14ac:dyDescent="0.25">
      <c r="A634" s="79">
        <v>119.6</v>
      </c>
      <c r="B634" s="80">
        <f t="shared" si="55"/>
        <v>24.115420474120647</v>
      </c>
      <c r="C634" s="54">
        <f t="shared" si="54"/>
        <v>-7.9705679414711739E-2</v>
      </c>
      <c r="D634" s="81">
        <f t="shared" si="56"/>
        <v>3.332177233056511E-2</v>
      </c>
      <c r="E634" s="94"/>
      <c r="V634" s="44">
        <f t="shared" si="57"/>
        <v>1.1103405112500146E-3</v>
      </c>
      <c r="W634" s="83">
        <f t="shared" si="58"/>
        <v>7.9705679414711739E-2</v>
      </c>
      <c r="X634" s="84">
        <f t="shared" si="59"/>
        <v>119.6</v>
      </c>
    </row>
    <row r="635" spans="1:24" x14ac:dyDescent="0.25">
      <c r="A635" s="79">
        <v>119.7</v>
      </c>
      <c r="B635" s="80">
        <f t="shared" si="55"/>
        <v>24.121514755065625</v>
      </c>
      <c r="C635" s="54">
        <f t="shared" si="54"/>
        <v>-7.3611398469733302E-2</v>
      </c>
      <c r="D635" s="81">
        <f t="shared" si="56"/>
        <v>3.0748286745920343E-2</v>
      </c>
      <c r="E635" s="94"/>
      <c r="V635" s="44">
        <f t="shared" si="57"/>
        <v>9.4545713780934057E-4</v>
      </c>
      <c r="W635" s="83">
        <f t="shared" si="58"/>
        <v>7.3611398469733302E-2</v>
      </c>
      <c r="X635" s="84">
        <f t="shared" si="59"/>
        <v>119.7</v>
      </c>
    </row>
    <row r="636" spans="1:24" x14ac:dyDescent="0.25">
      <c r="A636" s="79">
        <v>119.8</v>
      </c>
      <c r="B636" s="80">
        <f t="shared" si="55"/>
        <v>24.127622135838976</v>
      </c>
      <c r="C636" s="54">
        <f t="shared" si="54"/>
        <v>-6.750401769638259E-2</v>
      </c>
      <c r="D636" s="81">
        <f t="shared" si="56"/>
        <v>2.8173630090309931E-2</v>
      </c>
      <c r="E636" s="94"/>
      <c r="V636" s="44">
        <f t="shared" si="57"/>
        <v>7.9375343246561715E-4</v>
      </c>
      <c r="W636" s="83">
        <f t="shared" si="58"/>
        <v>6.750401769638259E-2</v>
      </c>
      <c r="X636" s="84">
        <f t="shared" si="59"/>
        <v>119.8</v>
      </c>
    </row>
    <row r="637" spans="1:24" x14ac:dyDescent="0.25">
      <c r="A637" s="79">
        <v>119.9</v>
      </c>
      <c r="B637" s="80">
        <f t="shared" si="55"/>
        <v>24.133742586334122</v>
      </c>
      <c r="C637" s="54">
        <f t="shared" si="54"/>
        <v>-6.1383567201236389E-2</v>
      </c>
      <c r="D637" s="81">
        <f t="shared" si="56"/>
        <v>2.5597817848722431E-2</v>
      </c>
      <c r="E637" s="94"/>
      <c r="V637" s="44">
        <f t="shared" si="57"/>
        <v>6.5524827861637269E-4</v>
      </c>
      <c r="W637" s="83">
        <f t="shared" si="58"/>
        <v>6.1383567201236389E-2</v>
      </c>
      <c r="X637" s="84">
        <f t="shared" si="59"/>
        <v>119.9</v>
      </c>
    </row>
    <row r="638" spans="1:24" x14ac:dyDescent="0.25">
      <c r="A638" s="79">
        <v>120</v>
      </c>
      <c r="B638" s="80">
        <f t="shared" si="55"/>
        <v>24.139876076550426</v>
      </c>
      <c r="C638" s="54">
        <f t="shared" si="54"/>
        <v>-5.5250076984933116E-2</v>
      </c>
      <c r="D638" s="81">
        <f t="shared" si="56"/>
        <v>2.3020865410388797E-2</v>
      </c>
      <c r="E638" s="94"/>
      <c r="V638" s="44">
        <f t="shared" si="57"/>
        <v>5.2996024424323534E-4</v>
      </c>
      <c r="W638" s="83">
        <f t="shared" si="58"/>
        <v>5.5250076984933116E-2</v>
      </c>
      <c r="X638" s="84">
        <f t="shared" si="59"/>
        <v>120</v>
      </c>
    </row>
    <row r="639" spans="1:24" x14ac:dyDescent="0.25">
      <c r="A639" s="79">
        <v>120.1</v>
      </c>
      <c r="B639" s="80">
        <f t="shared" si="55"/>
        <v>24.146022576592845</v>
      </c>
      <c r="C639" s="54">
        <f t="shared" si="54"/>
        <v>-4.9103576942513882E-2</v>
      </c>
      <c r="D639" s="81">
        <f t="shared" si="56"/>
        <v>2.0442788069323016E-2</v>
      </c>
      <c r="E639" s="94"/>
      <c r="V639" s="44">
        <f t="shared" si="57"/>
        <v>4.1790758404725546E-4</v>
      </c>
      <c r="W639" s="83">
        <f t="shared" si="58"/>
        <v>4.9103576942513882E-2</v>
      </c>
      <c r="X639" s="84">
        <f t="shared" si="59"/>
        <v>120.1</v>
      </c>
    </row>
    <row r="640" spans="1:24" x14ac:dyDescent="0.25">
      <c r="A640" s="79">
        <v>120.2</v>
      </c>
      <c r="B640" s="80">
        <f t="shared" si="55"/>
        <v>24.152182056671428</v>
      </c>
      <c r="C640" s="54">
        <f t="shared" si="54"/>
        <v>-4.2944096863930525E-2</v>
      </c>
      <c r="D640" s="81">
        <f t="shared" si="56"/>
        <v>1.7863601024929503E-2</v>
      </c>
      <c r="E640" s="94"/>
      <c r="V640" s="44">
        <f t="shared" si="57"/>
        <v>3.1910824157786239E-4</v>
      </c>
      <c r="W640" s="83">
        <f t="shared" si="58"/>
        <v>4.2944096863930525E-2</v>
      </c>
      <c r="X640" s="84">
        <f t="shared" si="59"/>
        <v>120.2</v>
      </c>
    </row>
    <row r="641" spans="1:24" x14ac:dyDescent="0.25">
      <c r="A641" s="79">
        <v>120.3</v>
      </c>
      <c r="B641" s="80">
        <f t="shared" si="55"/>
        <v>24.158354487100805</v>
      </c>
      <c r="C641" s="54">
        <f t="shared" si="54"/>
        <v>-3.6771666434553651E-2</v>
      </c>
      <c r="D641" s="81">
        <f t="shared" si="56"/>
        <v>1.5283319382607503E-2</v>
      </c>
      <c r="E641" s="94"/>
      <c r="V641" s="44">
        <f t="shared" si="57"/>
        <v>2.3357985135078618E-4</v>
      </c>
      <c r="W641" s="83">
        <f t="shared" si="58"/>
        <v>3.6771666434553651E-2</v>
      </c>
      <c r="X641" s="84">
        <f t="shared" si="59"/>
        <v>120.3</v>
      </c>
    </row>
    <row r="642" spans="1:24" x14ac:dyDescent="0.25">
      <c r="A642" s="79">
        <v>120.4</v>
      </c>
      <c r="B642" s="80">
        <f t="shared" si="55"/>
        <v>24.164539838299888</v>
      </c>
      <c r="C642" s="54">
        <f t="shared" si="54"/>
        <v>-3.0586315235471062E-2</v>
      </c>
      <c r="D642" s="81">
        <f t="shared" si="56"/>
        <v>1.2701958154265391E-2</v>
      </c>
      <c r="E642" s="94"/>
      <c r="V642" s="44">
        <f t="shared" si="57"/>
        <v>1.6133974095270908E-4</v>
      </c>
      <c r="W642" s="83">
        <f t="shared" si="58"/>
        <v>3.0586315235471062E-2</v>
      </c>
      <c r="X642" s="84">
        <f t="shared" si="59"/>
        <v>120.4</v>
      </c>
    </row>
    <row r="643" spans="1:24" x14ac:dyDescent="0.25">
      <c r="A643" s="79">
        <v>120.5</v>
      </c>
      <c r="B643" s="80">
        <f t="shared" si="55"/>
        <v>24.170738080791299</v>
      </c>
      <c r="C643" s="54">
        <f t="shared" si="54"/>
        <v>-2.4388072744059741E-2</v>
      </c>
      <c r="D643" s="81">
        <f t="shared" si="56"/>
        <v>1.011953225894595E-2</v>
      </c>
      <c r="E643" s="94"/>
      <c r="V643" s="44">
        <f t="shared" si="57"/>
        <v>1.0240493313984773E-4</v>
      </c>
      <c r="W643" s="83">
        <f t="shared" si="58"/>
        <v>2.4388072744059741E-2</v>
      </c>
      <c r="X643" s="84">
        <f t="shared" si="59"/>
        <v>120.5</v>
      </c>
    </row>
    <row r="644" spans="1:24" x14ac:dyDescent="0.25">
      <c r="A644" s="79">
        <v>120.6</v>
      </c>
      <c r="B644" s="80">
        <f t="shared" si="55"/>
        <v>24.176949185201011</v>
      </c>
      <c r="C644" s="54">
        <f t="shared" si="54"/>
        <v>-1.8176968334348231E-2</v>
      </c>
      <c r="D644" s="81">
        <f t="shared" si="56"/>
        <v>7.5360565233616216E-3</v>
      </c>
      <c r="E644" s="94"/>
      <c r="V644" s="44">
        <f t="shared" si="57"/>
        <v>5.6792147923301254E-5</v>
      </c>
      <c r="W644" s="83">
        <f t="shared" si="58"/>
        <v>1.8176968334348231E-2</v>
      </c>
      <c r="X644" s="84">
        <f t="shared" si="59"/>
        <v>120.6</v>
      </c>
    </row>
    <row r="645" spans="1:24" x14ac:dyDescent="0.25">
      <c r="A645" s="79">
        <v>120.7</v>
      </c>
      <c r="B645" s="80">
        <f t="shared" si="55"/>
        <v>24.183173122257891</v>
      </c>
      <c r="C645" s="54">
        <f t="shared" si="54"/>
        <v>-1.1953031277467829E-2</v>
      </c>
      <c r="D645" s="81">
        <f t="shared" si="56"/>
        <v>4.9515456824638891E-3</v>
      </c>
      <c r="E645" s="94"/>
      <c r="V645" s="44">
        <f t="shared" si="57"/>
        <v>2.4517804645526782E-5</v>
      </c>
      <c r="W645" s="83">
        <f t="shared" si="58"/>
        <v>1.1953031277467829E-2</v>
      </c>
      <c r="X645" s="84">
        <f t="shared" si="59"/>
        <v>120.7</v>
      </c>
    </row>
    <row r="646" spans="1:24" x14ac:dyDescent="0.25">
      <c r="A646" s="79">
        <v>120.8</v>
      </c>
      <c r="B646" s="80">
        <f t="shared" si="55"/>
        <v>24.189409862793237</v>
      </c>
      <c r="C646" s="54">
        <f t="shared" si="54"/>
        <v>-5.7162907421215436E-3</v>
      </c>
      <c r="D646" s="81">
        <f t="shared" si="56"/>
        <v>2.3660143800171953E-3</v>
      </c>
      <c r="E646" s="94"/>
      <c r="V646" s="44">
        <f t="shared" si="57"/>
        <v>5.5980240464481531E-6</v>
      </c>
      <c r="W646" s="83">
        <f t="shared" si="58"/>
        <v>5.7162907421215436E-3</v>
      </c>
      <c r="X646" s="84">
        <f t="shared" si="59"/>
        <v>120.8</v>
      </c>
    </row>
    <row r="647" spans="1:24" x14ac:dyDescent="0.25">
      <c r="A647" s="79">
        <v>120.9</v>
      </c>
      <c r="B647" s="80">
        <f t="shared" si="55"/>
        <v>24.195659377740416</v>
      </c>
      <c r="C647" s="54">
        <f t="shared" si="54"/>
        <v>5.3322420505708124E-4</v>
      </c>
      <c r="D647" s="81">
        <f t="shared" si="56"/>
        <v>2.2052283087555053E-4</v>
      </c>
      <c r="E647" s="94"/>
      <c r="V647" s="44">
        <f t="shared" si="57"/>
        <v>4.8630318937366663E-8</v>
      </c>
      <c r="W647" s="83">
        <f t="shared" si="58"/>
        <v>-5.3322420505708124E-4</v>
      </c>
      <c r="X647" s="84">
        <f t="shared" si="59"/>
        <v>120.9</v>
      </c>
    </row>
    <row r="648" spans="1:24" x14ac:dyDescent="0.25">
      <c r="A648" s="79">
        <v>121</v>
      </c>
      <c r="B648" s="80">
        <f t="shared" si="55"/>
        <v>24.201921638134362</v>
      </c>
      <c r="C648" s="54">
        <f t="shared" ref="C648:C711" si="60">B648-$B$3</f>
        <v>6.7954845990030321E-3</v>
      </c>
      <c r="D648" s="81">
        <f t="shared" si="56"/>
        <v>2.8080514871913357E-3</v>
      </c>
      <c r="E648" s="94"/>
      <c r="V648" s="44">
        <f t="shared" si="57"/>
        <v>7.8851531547174712E-6</v>
      </c>
      <c r="W648" s="83">
        <f t="shared" si="58"/>
        <v>-6.7954845990030321E-3</v>
      </c>
      <c r="X648" s="84">
        <f t="shared" si="59"/>
        <v>121</v>
      </c>
    </row>
    <row r="649" spans="1:24" x14ac:dyDescent="0.25">
      <c r="A649" s="79">
        <v>121.1</v>
      </c>
      <c r="B649" s="80">
        <f t="shared" ref="B649:B712" si="61">DEGREES(ASIN((A649^2+$A$3^2-$C$5^2)/(2*A649*$A$3)))</f>
        <v>24.208196615111191</v>
      </c>
      <c r="C649" s="54">
        <f t="shared" si="60"/>
        <v>1.3070461575832582E-2</v>
      </c>
      <c r="D649" s="81">
        <f t="shared" ref="D649:D712" si="62">ABS(50*C649)/A649</f>
        <v>5.3965572154552359E-3</v>
      </c>
      <c r="E649" s="94"/>
      <c r="V649" s="44">
        <f t="shared" ref="V649:V712" si="63">D649^2</f>
        <v>2.9122829779681971E-5</v>
      </c>
      <c r="W649" s="83">
        <f t="shared" ref="W649:W712" si="64">-C649</f>
        <v>-1.3070461575832582E-2</v>
      </c>
      <c r="X649" s="84">
        <f t="shared" ref="X649:X712" si="65">A649</f>
        <v>121.1</v>
      </c>
    </row>
    <row r="650" spans="1:24" x14ac:dyDescent="0.25">
      <c r="A650" s="79">
        <v>121.2</v>
      </c>
      <c r="B650" s="80">
        <f t="shared" si="61"/>
        <v>24.214484279907783</v>
      </c>
      <c r="C650" s="54">
        <f t="shared" si="60"/>
        <v>1.9358126372424067E-2</v>
      </c>
      <c r="D650" s="81">
        <f t="shared" si="62"/>
        <v>7.9860257311980473E-3</v>
      </c>
      <c r="E650" s="94"/>
      <c r="V650" s="44">
        <f t="shared" si="63"/>
        <v>6.37766069793573E-5</v>
      </c>
      <c r="W650" s="83">
        <f t="shared" si="64"/>
        <v>-1.9358126372424067E-2</v>
      </c>
      <c r="X650" s="84">
        <f t="shared" si="65"/>
        <v>121.2</v>
      </c>
    </row>
    <row r="651" spans="1:24" x14ac:dyDescent="0.25">
      <c r="A651" s="79">
        <v>121.3</v>
      </c>
      <c r="B651" s="80">
        <f t="shared" si="61"/>
        <v>24.220784603861318</v>
      </c>
      <c r="C651" s="54">
        <f t="shared" si="60"/>
        <v>2.5658450325959592E-2</v>
      </c>
      <c r="D651" s="81">
        <f t="shared" si="62"/>
        <v>1.0576442838400492E-2</v>
      </c>
      <c r="E651" s="94"/>
      <c r="V651" s="44">
        <f t="shared" si="63"/>
        <v>1.1186114311395304E-4</v>
      </c>
      <c r="W651" s="83">
        <f t="shared" si="64"/>
        <v>-2.5658450325959592E-2</v>
      </c>
      <c r="X651" s="84">
        <f t="shared" si="65"/>
        <v>121.3</v>
      </c>
    </row>
    <row r="652" spans="1:24" x14ac:dyDescent="0.25">
      <c r="A652" s="79">
        <v>121.4</v>
      </c>
      <c r="B652" s="80">
        <f t="shared" si="61"/>
        <v>24.2270975584089</v>
      </c>
      <c r="C652" s="54">
        <f t="shared" si="60"/>
        <v>3.1971404873541331E-2</v>
      </c>
      <c r="D652" s="81">
        <f t="shared" si="62"/>
        <v>1.3167794428970894E-2</v>
      </c>
      <c r="E652" s="94"/>
      <c r="V652" s="44">
        <f t="shared" si="63"/>
        <v>1.7339081012363689E-4</v>
      </c>
      <c r="W652" s="83">
        <f t="shared" si="64"/>
        <v>-3.1971404873541331E-2</v>
      </c>
      <c r="X652" s="84">
        <f t="shared" si="65"/>
        <v>121.4</v>
      </c>
    </row>
    <row r="653" spans="1:24" x14ac:dyDescent="0.25">
      <c r="A653" s="79">
        <v>121.5</v>
      </c>
      <c r="B653" s="80">
        <f t="shared" si="61"/>
        <v>24.233423115087103</v>
      </c>
      <c r="C653" s="54">
        <f t="shared" si="60"/>
        <v>3.8296961551743891E-2</v>
      </c>
      <c r="D653" s="81">
        <f t="shared" si="62"/>
        <v>1.5760066482199131E-2</v>
      </c>
      <c r="E653" s="94"/>
      <c r="V653" s="44">
        <f t="shared" si="63"/>
        <v>2.4837969552333648E-4</v>
      </c>
      <c r="W653" s="83">
        <f t="shared" si="64"/>
        <v>-3.8296961551743891E-2</v>
      </c>
      <c r="X653" s="84">
        <f t="shared" si="65"/>
        <v>121.5</v>
      </c>
    </row>
    <row r="654" spans="1:24" x14ac:dyDescent="0.25">
      <c r="A654" s="79">
        <v>121.6</v>
      </c>
      <c r="B654" s="80">
        <f t="shared" si="61"/>
        <v>24.239761245531614</v>
      </c>
      <c r="C654" s="54">
        <f t="shared" si="60"/>
        <v>4.4635091996255483E-2</v>
      </c>
      <c r="D654" s="81">
        <f t="shared" si="62"/>
        <v>1.8353245064249787E-2</v>
      </c>
      <c r="E654" s="94"/>
      <c r="V654" s="44">
        <f t="shared" si="63"/>
        <v>3.3684160438840916E-4</v>
      </c>
      <c r="W654" s="83">
        <f t="shared" si="64"/>
        <v>-4.4635091996255483E-2</v>
      </c>
      <c r="X654" s="84">
        <f t="shared" si="65"/>
        <v>121.6</v>
      </c>
    </row>
    <row r="655" spans="1:24" x14ac:dyDescent="0.25">
      <c r="A655" s="79">
        <v>121.7</v>
      </c>
      <c r="B655" s="80">
        <f t="shared" si="61"/>
        <v>24.246111921476743</v>
      </c>
      <c r="C655" s="54">
        <f t="shared" si="60"/>
        <v>5.0985767941384097E-2</v>
      </c>
      <c r="D655" s="81">
        <f t="shared" si="62"/>
        <v>2.0947316327602342E-2</v>
      </c>
      <c r="E655" s="94"/>
      <c r="V655" s="44">
        <f t="shared" si="63"/>
        <v>4.3879006132863563E-4</v>
      </c>
      <c r="W655" s="83">
        <f t="shared" si="64"/>
        <v>-5.0985767941384097E-2</v>
      </c>
      <c r="X655" s="84">
        <f t="shared" si="65"/>
        <v>121.7</v>
      </c>
    </row>
    <row r="656" spans="1:24" x14ac:dyDescent="0.25">
      <c r="A656" s="79">
        <v>121.8</v>
      </c>
      <c r="B656" s="80">
        <f t="shared" si="61"/>
        <v>24.252475114755072</v>
      </c>
      <c r="C656" s="54">
        <f t="shared" si="60"/>
        <v>5.7348961219712891E-2</v>
      </c>
      <c r="D656" s="81">
        <f t="shared" si="62"/>
        <v>2.3542266510555375E-2</v>
      </c>
      <c r="E656" s="94"/>
      <c r="V656" s="44">
        <f t="shared" si="63"/>
        <v>5.5423831245401717E-4</v>
      </c>
      <c r="W656" s="83">
        <f t="shared" si="64"/>
        <v>-5.7348961219712891E-2</v>
      </c>
      <c r="X656" s="84">
        <f t="shared" si="65"/>
        <v>121.8</v>
      </c>
    </row>
    <row r="657" spans="1:24" x14ac:dyDescent="0.25">
      <c r="A657" s="79">
        <v>121.9</v>
      </c>
      <c r="B657" s="80">
        <f t="shared" si="61"/>
        <v>24.258850797296983</v>
      </c>
      <c r="C657" s="54">
        <f t="shared" si="60"/>
        <v>6.3724643761624122E-2</v>
      </c>
      <c r="D657" s="81">
        <f t="shared" si="62"/>
        <v>2.6138081936679294E-2</v>
      </c>
      <c r="E657" s="94"/>
      <c r="V657" s="44">
        <f t="shared" si="63"/>
        <v>6.8319932732856042E-4</v>
      </c>
      <c r="W657" s="83">
        <f t="shared" si="64"/>
        <v>-6.3724643761624122E-2</v>
      </c>
      <c r="X657" s="84">
        <f t="shared" si="65"/>
        <v>121.9</v>
      </c>
    </row>
    <row r="658" spans="1:24" x14ac:dyDescent="0.25">
      <c r="A658" s="79">
        <v>122</v>
      </c>
      <c r="B658" s="80">
        <f t="shared" si="61"/>
        <v>24.265238941130342</v>
      </c>
      <c r="C658" s="54">
        <f t="shared" si="60"/>
        <v>7.0112787594982962E-2</v>
      </c>
      <c r="D658" s="81">
        <f t="shared" si="62"/>
        <v>2.8734749014337278E-2</v>
      </c>
      <c r="E658" s="94"/>
      <c r="V658" s="44">
        <f t="shared" si="63"/>
        <v>8.2568580091695715E-4</v>
      </c>
      <c r="W658" s="83">
        <f t="shared" si="64"/>
        <v>-7.0112787594982962E-2</v>
      </c>
      <c r="X658" s="84">
        <f t="shared" si="65"/>
        <v>122</v>
      </c>
    </row>
    <row r="659" spans="1:24" x14ac:dyDescent="0.25">
      <c r="A659" s="79">
        <v>122.1</v>
      </c>
      <c r="B659" s="80">
        <f t="shared" si="61"/>
        <v>24.271639518380017</v>
      </c>
      <c r="C659" s="54">
        <f t="shared" si="60"/>
        <v>7.6513364844657872E-2</v>
      </c>
      <c r="D659" s="81">
        <f t="shared" si="62"/>
        <v>3.1332254236141638E-2</v>
      </c>
      <c r="E659" s="94"/>
      <c r="V659" s="44">
        <f t="shared" si="63"/>
        <v>9.8171015551821571E-4</v>
      </c>
      <c r="W659" s="83">
        <f t="shared" si="64"/>
        <v>-7.6513364844657872E-2</v>
      </c>
      <c r="X659" s="84">
        <f t="shared" si="65"/>
        <v>122.1</v>
      </c>
    </row>
    <row r="660" spans="1:24" x14ac:dyDescent="0.25">
      <c r="A660" s="79">
        <v>122.2</v>
      </c>
      <c r="B660" s="80">
        <f t="shared" si="61"/>
        <v>24.278052501267467</v>
      </c>
      <c r="C660" s="54">
        <f t="shared" si="60"/>
        <v>8.2926347732108496E-2</v>
      </c>
      <c r="D660" s="81">
        <f t="shared" si="62"/>
        <v>3.3930584178440464E-2</v>
      </c>
      <c r="E660" s="94"/>
      <c r="V660" s="44">
        <f t="shared" si="63"/>
        <v>1.1512845426902344E-3</v>
      </c>
      <c r="W660" s="83">
        <f t="shared" si="64"/>
        <v>-8.2926347732108496E-2</v>
      </c>
      <c r="X660" s="84">
        <f t="shared" si="65"/>
        <v>122.2</v>
      </c>
    </row>
    <row r="661" spans="1:24" x14ac:dyDescent="0.25">
      <c r="A661" s="79">
        <v>122.3</v>
      </c>
      <c r="B661" s="80">
        <f t="shared" si="61"/>
        <v>24.284477862110457</v>
      </c>
      <c r="C661" s="54">
        <f t="shared" si="60"/>
        <v>8.9351708575097888E-2</v>
      </c>
      <c r="D661" s="81">
        <f t="shared" si="62"/>
        <v>3.6529725500857681E-2</v>
      </c>
      <c r="E661" s="94"/>
      <c r="V661" s="44">
        <f t="shared" si="63"/>
        <v>1.334420845168012E-3</v>
      </c>
      <c r="W661" s="83">
        <f t="shared" si="64"/>
        <v>-8.9351708575097888E-2</v>
      </c>
      <c r="X661" s="84">
        <f t="shared" si="65"/>
        <v>122.3</v>
      </c>
    </row>
    <row r="662" spans="1:24" x14ac:dyDescent="0.25">
      <c r="A662" s="79">
        <v>122.4</v>
      </c>
      <c r="B662" s="80">
        <f t="shared" si="61"/>
        <v>24.290915573322497</v>
      </c>
      <c r="C662" s="54">
        <f t="shared" si="60"/>
        <v>9.5789419787138286E-2</v>
      </c>
      <c r="D662" s="81">
        <f t="shared" si="62"/>
        <v>3.9129664945726422E-2</v>
      </c>
      <c r="E662" s="94"/>
      <c r="V662" s="44">
        <f t="shared" si="63"/>
        <v>1.5311306787648112E-3</v>
      </c>
      <c r="W662" s="83">
        <f t="shared" si="64"/>
        <v>-9.5789419787138286E-2</v>
      </c>
      <c r="X662" s="84">
        <f t="shared" si="65"/>
        <v>122.4</v>
      </c>
    </row>
    <row r="663" spans="1:24" x14ac:dyDescent="0.25">
      <c r="A663" s="79">
        <v>122.5</v>
      </c>
      <c r="B663" s="80">
        <f t="shared" si="61"/>
        <v>24.29736560741253</v>
      </c>
      <c r="C663" s="54">
        <f t="shared" si="60"/>
        <v>0.10223945387717137</v>
      </c>
      <c r="D663" s="81">
        <f t="shared" si="62"/>
        <v>4.1730389337620966E-2</v>
      </c>
      <c r="E663" s="94"/>
      <c r="V663" s="44">
        <f t="shared" si="63"/>
        <v>1.7414253942694296E-3</v>
      </c>
      <c r="W663" s="83">
        <f t="shared" si="64"/>
        <v>-0.10223945387717137</v>
      </c>
      <c r="X663" s="84">
        <f t="shared" si="65"/>
        <v>122.5</v>
      </c>
    </row>
    <row r="664" spans="1:24" x14ac:dyDescent="0.25">
      <c r="A664" s="79">
        <v>122.6</v>
      </c>
      <c r="B664" s="80">
        <f t="shared" si="61"/>
        <v>24.303827936984575</v>
      </c>
      <c r="C664" s="54">
        <f t="shared" si="60"/>
        <v>0.10870178344921655</v>
      </c>
      <c r="D664" s="81">
        <f t="shared" si="62"/>
        <v>4.4331885582877879E-2</v>
      </c>
      <c r="E664" s="94"/>
      <c r="V664" s="44">
        <f t="shared" si="63"/>
        <v>1.9653160793333757E-3</v>
      </c>
      <c r="W664" s="83">
        <f t="shared" si="64"/>
        <v>-0.10870178344921655</v>
      </c>
      <c r="X664" s="84">
        <f t="shared" si="65"/>
        <v>122.6</v>
      </c>
    </row>
    <row r="665" spans="1:24" x14ac:dyDescent="0.25">
      <c r="A665" s="79">
        <v>122.7</v>
      </c>
      <c r="B665" s="80">
        <f t="shared" si="61"/>
        <v>24.310302534737279</v>
      </c>
      <c r="C665" s="54">
        <f t="shared" si="60"/>
        <v>0.11517638120191975</v>
      </c>
      <c r="D665" s="81">
        <f t="shared" si="62"/>
        <v>4.6934140669078951E-2</v>
      </c>
      <c r="E665" s="94"/>
      <c r="V665" s="44">
        <f t="shared" si="63"/>
        <v>2.2028135603448908E-3</v>
      </c>
      <c r="W665" s="83">
        <f t="shared" si="64"/>
        <v>-0.11517638120191975</v>
      </c>
      <c r="X665" s="84">
        <f t="shared" si="65"/>
        <v>122.7</v>
      </c>
    </row>
    <row r="666" spans="1:24" x14ac:dyDescent="0.25">
      <c r="A666" s="79">
        <v>122.8</v>
      </c>
      <c r="B666" s="80">
        <f t="shared" si="61"/>
        <v>24.316789373463475</v>
      </c>
      <c r="C666" s="54">
        <f t="shared" si="60"/>
        <v>0.12166321992811646</v>
      </c>
      <c r="D666" s="81">
        <f t="shared" si="62"/>
        <v>4.9537141664542532E-2</v>
      </c>
      <c r="E666" s="94"/>
      <c r="V666" s="44">
        <f t="shared" si="63"/>
        <v>2.4539284042929556E-3</v>
      </c>
      <c r="W666" s="83">
        <f t="shared" si="64"/>
        <v>-0.12166321992811646</v>
      </c>
      <c r="X666" s="84">
        <f t="shared" si="65"/>
        <v>122.8</v>
      </c>
    </row>
    <row r="667" spans="1:24" x14ac:dyDescent="0.25">
      <c r="A667" s="79">
        <v>122.9</v>
      </c>
      <c r="B667" s="80">
        <f t="shared" si="61"/>
        <v>24.323288426049935</v>
      </c>
      <c r="C667" s="54">
        <f t="shared" si="60"/>
        <v>0.1281622725145759</v>
      </c>
      <c r="D667" s="81">
        <f t="shared" si="62"/>
        <v>5.2140875717890924E-2</v>
      </c>
      <c r="E667" s="94"/>
      <c r="V667" s="44">
        <f t="shared" si="63"/>
        <v>2.7186709206285472E-3</v>
      </c>
      <c r="W667" s="83">
        <f t="shared" si="64"/>
        <v>-0.1281622725145759</v>
      </c>
      <c r="X667" s="84">
        <f t="shared" si="65"/>
        <v>122.9</v>
      </c>
    </row>
    <row r="668" spans="1:24" x14ac:dyDescent="0.25">
      <c r="A668" s="79">
        <v>123</v>
      </c>
      <c r="B668" s="80">
        <f t="shared" si="61"/>
        <v>24.329799665476852</v>
      </c>
      <c r="C668" s="54">
        <f t="shared" si="60"/>
        <v>0.13467351194149302</v>
      </c>
      <c r="D668" s="81">
        <f t="shared" si="62"/>
        <v>5.4745330057517486E-2</v>
      </c>
      <c r="E668" s="94"/>
      <c r="V668" s="44">
        <f t="shared" si="63"/>
        <v>2.9970511631065276E-3</v>
      </c>
      <c r="W668" s="83">
        <f t="shared" si="64"/>
        <v>-0.13467351194149302</v>
      </c>
      <c r="X668" s="84">
        <f t="shared" si="65"/>
        <v>123</v>
      </c>
    </row>
    <row r="669" spans="1:24" x14ac:dyDescent="0.25">
      <c r="A669" s="79">
        <v>123.1</v>
      </c>
      <c r="B669" s="80">
        <f t="shared" si="61"/>
        <v>24.33632306481752</v>
      </c>
      <c r="C669" s="54">
        <f t="shared" si="60"/>
        <v>0.14119691128216161</v>
      </c>
      <c r="D669" s="81">
        <f t="shared" si="62"/>
        <v>5.7350491991129821E-2</v>
      </c>
      <c r="E669" s="94"/>
      <c r="V669" s="44">
        <f t="shared" si="63"/>
        <v>3.2890789316246459E-3</v>
      </c>
      <c r="W669" s="83">
        <f t="shared" si="64"/>
        <v>-0.14119691128216161</v>
      </c>
      <c r="X669" s="84">
        <f t="shared" si="65"/>
        <v>123.1</v>
      </c>
    </row>
    <row r="670" spans="1:24" x14ac:dyDescent="0.25">
      <c r="A670" s="79">
        <v>123.2</v>
      </c>
      <c r="B670" s="80">
        <f t="shared" si="61"/>
        <v>24.342858597237935</v>
      </c>
      <c r="C670" s="54">
        <f t="shared" si="60"/>
        <v>0.14773244370257643</v>
      </c>
      <c r="D670" s="81">
        <f t="shared" si="62"/>
        <v>5.995634890526641E-2</v>
      </c>
      <c r="E670" s="94"/>
      <c r="V670" s="44">
        <f t="shared" si="63"/>
        <v>3.5947637740500406E-3</v>
      </c>
      <c r="W670" s="83">
        <f t="shared" si="64"/>
        <v>-0.14773244370257643</v>
      </c>
      <c r="X670" s="84">
        <f t="shared" si="65"/>
        <v>123.2</v>
      </c>
    </row>
    <row r="671" spans="1:24" x14ac:dyDescent="0.25">
      <c r="A671" s="79">
        <v>123.3</v>
      </c>
      <c r="B671" s="80">
        <f t="shared" si="61"/>
        <v>24.349406235996405</v>
      </c>
      <c r="C671" s="54">
        <f t="shared" si="60"/>
        <v>0.15428008246104596</v>
      </c>
      <c r="D671" s="81">
        <f t="shared" si="62"/>
        <v>6.2562888264819941E-2</v>
      </c>
      <c r="E671" s="94"/>
      <c r="V671" s="44">
        <f t="shared" si="63"/>
        <v>3.9141149880363444E-3</v>
      </c>
      <c r="W671" s="83">
        <f t="shared" si="64"/>
        <v>-0.15428008246104596</v>
      </c>
      <c r="X671" s="84">
        <f t="shared" si="65"/>
        <v>123.3</v>
      </c>
    </row>
    <row r="672" spans="1:24" x14ac:dyDescent="0.25">
      <c r="A672" s="79">
        <v>123.4</v>
      </c>
      <c r="B672" s="80">
        <f t="shared" si="61"/>
        <v>24.355965954443185</v>
      </c>
      <c r="C672" s="54">
        <f t="shared" si="60"/>
        <v>0.16083980090782646</v>
      </c>
      <c r="D672" s="81">
        <f t="shared" si="62"/>
        <v>6.517009761257149E-2</v>
      </c>
      <c r="E672" s="94"/>
      <c r="V672" s="44">
        <f t="shared" si="63"/>
        <v>4.2471416228320961E-3</v>
      </c>
      <c r="W672" s="83">
        <f t="shared" si="64"/>
        <v>-0.16083980090782646</v>
      </c>
      <c r="X672" s="84">
        <f t="shared" si="65"/>
        <v>123.4</v>
      </c>
    </row>
    <row r="673" spans="1:24" x14ac:dyDescent="0.25">
      <c r="A673" s="79">
        <v>123.5</v>
      </c>
      <c r="B673" s="80">
        <f t="shared" si="61"/>
        <v>24.362537726020097</v>
      </c>
      <c r="C673" s="54">
        <f t="shared" si="60"/>
        <v>0.16741157248473826</v>
      </c>
      <c r="D673" s="81">
        <f t="shared" si="62"/>
        <v>6.7777964568719942E-2</v>
      </c>
      <c r="E673" s="94"/>
      <c r="V673" s="44">
        <f t="shared" si="63"/>
        <v>4.5938524810786559E-3</v>
      </c>
      <c r="W673" s="83">
        <f t="shared" si="64"/>
        <v>-0.16741157248473826</v>
      </c>
      <c r="X673" s="84">
        <f t="shared" si="65"/>
        <v>123.5</v>
      </c>
    </row>
    <row r="674" spans="1:24" x14ac:dyDescent="0.25">
      <c r="A674" s="79">
        <v>123.6</v>
      </c>
      <c r="B674" s="80">
        <f t="shared" si="61"/>
        <v>24.369121524260137</v>
      </c>
      <c r="C674" s="54">
        <f t="shared" si="60"/>
        <v>0.17399537072477855</v>
      </c>
      <c r="D674" s="81">
        <f t="shared" si="62"/>
        <v>7.0386476830412034E-2</v>
      </c>
      <c r="E674" s="94"/>
      <c r="V674" s="44">
        <f t="shared" si="63"/>
        <v>4.9542561205981302E-3</v>
      </c>
      <c r="W674" s="83">
        <f t="shared" si="64"/>
        <v>-0.17399537072477855</v>
      </c>
      <c r="X674" s="84">
        <f t="shared" si="65"/>
        <v>123.6</v>
      </c>
    </row>
    <row r="675" spans="1:24" x14ac:dyDescent="0.25">
      <c r="A675" s="79">
        <v>123.7</v>
      </c>
      <c r="B675" s="80">
        <f t="shared" si="61"/>
        <v>24.37571732278715</v>
      </c>
      <c r="C675" s="54">
        <f t="shared" si="60"/>
        <v>0.18059116925179097</v>
      </c>
      <c r="D675" s="81">
        <f t="shared" si="62"/>
        <v>7.2995622171297889E-2</v>
      </c>
      <c r="E675" s="94"/>
      <c r="V675" s="44">
        <f t="shared" si="63"/>
        <v>5.3283608561748757E-3</v>
      </c>
      <c r="W675" s="83">
        <f t="shared" si="64"/>
        <v>-0.18059116925179097</v>
      </c>
      <c r="X675" s="84">
        <f t="shared" si="65"/>
        <v>123.7</v>
      </c>
    </row>
    <row r="676" spans="1:24" x14ac:dyDescent="0.25">
      <c r="A676" s="79">
        <v>123.8</v>
      </c>
      <c r="B676" s="80">
        <f t="shared" si="61"/>
        <v>24.38232509531537</v>
      </c>
      <c r="C676" s="54">
        <f t="shared" si="60"/>
        <v>0.18719894178001084</v>
      </c>
      <c r="D676" s="81">
        <f t="shared" si="62"/>
        <v>7.5605388441038313E-2</v>
      </c>
      <c r="E676" s="94"/>
      <c r="V676" s="44">
        <f t="shared" si="63"/>
        <v>5.7161747613202899E-3</v>
      </c>
      <c r="W676" s="83">
        <f t="shared" si="64"/>
        <v>-0.18719894178001084</v>
      </c>
      <c r="X676" s="84">
        <f t="shared" si="65"/>
        <v>123.8</v>
      </c>
    </row>
    <row r="677" spans="1:24" x14ac:dyDescent="0.25">
      <c r="A677" s="79">
        <v>123.9</v>
      </c>
      <c r="B677" s="80">
        <f t="shared" si="61"/>
        <v>24.388944815649133</v>
      </c>
      <c r="C677" s="54">
        <f t="shared" si="60"/>
        <v>0.19381866211377385</v>
      </c>
      <c r="D677" s="81">
        <f t="shared" si="62"/>
        <v>7.8215763564880483E-2</v>
      </c>
      <c r="E677" s="94"/>
      <c r="V677" s="44">
        <f t="shared" si="63"/>
        <v>6.1177056700372854E-3</v>
      </c>
      <c r="W677" s="83">
        <f t="shared" si="64"/>
        <v>-0.19381866211377385</v>
      </c>
      <c r="X677" s="84">
        <f t="shared" si="65"/>
        <v>123.9</v>
      </c>
    </row>
    <row r="678" spans="1:24" x14ac:dyDescent="0.25">
      <c r="A678" s="79">
        <v>124</v>
      </c>
      <c r="B678" s="80">
        <f t="shared" si="61"/>
        <v>24.39557645768247</v>
      </c>
      <c r="C678" s="54">
        <f t="shared" si="60"/>
        <v>0.20045030414711107</v>
      </c>
      <c r="D678" s="81">
        <f t="shared" si="62"/>
        <v>8.0826735543189948E-2</v>
      </c>
      <c r="E678" s="94"/>
      <c r="V678" s="44">
        <f t="shared" si="63"/>
        <v>6.5329611785687651E-3</v>
      </c>
      <c r="W678" s="83">
        <f t="shared" si="64"/>
        <v>-0.20045030414711107</v>
      </c>
      <c r="X678" s="84">
        <f t="shared" si="65"/>
        <v>124</v>
      </c>
    </row>
    <row r="679" spans="1:24" x14ac:dyDescent="0.25">
      <c r="A679" s="79">
        <v>124.1</v>
      </c>
      <c r="B679" s="80">
        <f t="shared" si="61"/>
        <v>24.402219995398763</v>
      </c>
      <c r="C679" s="54">
        <f t="shared" si="60"/>
        <v>0.20709384186340429</v>
      </c>
      <c r="D679" s="81">
        <f t="shared" si="62"/>
        <v>8.3438292451008991E-2</v>
      </c>
      <c r="E679" s="94"/>
      <c r="V679" s="44">
        <f t="shared" si="63"/>
        <v>6.9619486471401044E-3</v>
      </c>
      <c r="W679" s="83">
        <f t="shared" si="64"/>
        <v>-0.20709384186340429</v>
      </c>
      <c r="X679" s="84">
        <f t="shared" si="65"/>
        <v>124.1</v>
      </c>
    </row>
    <row r="680" spans="1:24" x14ac:dyDescent="0.25">
      <c r="A680" s="79">
        <v>124.2</v>
      </c>
      <c r="B680" s="80">
        <f t="shared" si="61"/>
        <v>24.408875402870358</v>
      </c>
      <c r="C680" s="54">
        <f t="shared" si="60"/>
        <v>0.21374924933499884</v>
      </c>
      <c r="D680" s="81">
        <f t="shared" si="62"/>
        <v>8.605042243760018E-2</v>
      </c>
      <c r="E680" s="94"/>
      <c r="V680" s="44">
        <f t="shared" si="63"/>
        <v>7.4046752016894441E-3</v>
      </c>
      <c r="W680" s="83">
        <f t="shared" si="64"/>
        <v>-0.21374924933499884</v>
      </c>
      <c r="X680" s="84">
        <f t="shared" si="65"/>
        <v>124.2</v>
      </c>
    </row>
    <row r="681" spans="1:24" x14ac:dyDescent="0.25">
      <c r="A681" s="79">
        <v>124.3</v>
      </c>
      <c r="B681" s="80">
        <f t="shared" si="61"/>
        <v>24.415542654258207</v>
      </c>
      <c r="C681" s="54">
        <f t="shared" si="60"/>
        <v>0.22041650072284824</v>
      </c>
      <c r="D681" s="81">
        <f t="shared" si="62"/>
        <v>8.8663113726004925E-2</v>
      </c>
      <c r="E681" s="94"/>
      <c r="V681" s="44">
        <f t="shared" si="63"/>
        <v>7.8611477355904832E-3</v>
      </c>
      <c r="W681" s="83">
        <f t="shared" si="64"/>
        <v>-0.22041650072284824</v>
      </c>
      <c r="X681" s="84">
        <f t="shared" si="65"/>
        <v>124.3</v>
      </c>
    </row>
    <row r="682" spans="1:24" x14ac:dyDescent="0.25">
      <c r="A682" s="79">
        <v>124.4</v>
      </c>
      <c r="B682" s="80">
        <f t="shared" si="61"/>
        <v>24.422221723811496</v>
      </c>
      <c r="C682" s="54">
        <f t="shared" si="60"/>
        <v>0.22709557027613769</v>
      </c>
      <c r="D682" s="81">
        <f t="shared" si="62"/>
        <v>9.1276354612595534E-2</v>
      </c>
      <c r="E682" s="94"/>
      <c r="V682" s="44">
        <f t="shared" si="63"/>
        <v>8.3313729113642897E-3</v>
      </c>
      <c r="W682" s="83">
        <f t="shared" si="64"/>
        <v>-0.22709557027613769</v>
      </c>
      <c r="X682" s="84">
        <f t="shared" si="65"/>
        <v>124.4</v>
      </c>
    </row>
    <row r="683" spans="1:24" x14ac:dyDescent="0.25">
      <c r="A683" s="79">
        <v>124.5</v>
      </c>
      <c r="B683" s="80">
        <f t="shared" si="61"/>
        <v>24.428912585867327</v>
      </c>
      <c r="C683" s="54">
        <f t="shared" si="60"/>
        <v>0.23378643233196783</v>
      </c>
      <c r="D683" s="81">
        <f t="shared" si="62"/>
        <v>9.3890133466653744E-2</v>
      </c>
      <c r="E683" s="94"/>
      <c r="V683" s="44">
        <f t="shared" si="63"/>
        <v>8.8153571623860536E-3</v>
      </c>
      <c r="W683" s="83">
        <f t="shared" si="64"/>
        <v>-0.23378643233196783</v>
      </c>
      <c r="X683" s="84">
        <f t="shared" si="65"/>
        <v>124.5</v>
      </c>
    </row>
    <row r="684" spans="1:24" x14ac:dyDescent="0.25">
      <c r="A684" s="79">
        <v>124.6</v>
      </c>
      <c r="B684" s="80">
        <f t="shared" si="61"/>
        <v>24.435615214850326</v>
      </c>
      <c r="C684" s="54">
        <f t="shared" si="60"/>
        <v>0.2404890613149675</v>
      </c>
      <c r="D684" s="81">
        <f t="shared" si="62"/>
        <v>9.6504438729922759E-2</v>
      </c>
      <c r="E684" s="94"/>
      <c r="V684" s="44">
        <f t="shared" si="63"/>
        <v>9.3131066945774162E-3</v>
      </c>
      <c r="W684" s="83">
        <f t="shared" si="64"/>
        <v>-0.2404890613149675</v>
      </c>
      <c r="X684" s="84">
        <f t="shared" si="65"/>
        <v>124.6</v>
      </c>
    </row>
    <row r="685" spans="1:24" x14ac:dyDescent="0.25">
      <c r="A685" s="79">
        <v>124.7</v>
      </c>
      <c r="B685" s="80">
        <f t="shared" si="61"/>
        <v>24.44232958527228</v>
      </c>
      <c r="C685" s="54">
        <f t="shared" si="60"/>
        <v>0.24720343173692072</v>
      </c>
      <c r="D685" s="81">
        <f t="shared" si="62"/>
        <v>9.9119258916167088E-2</v>
      </c>
      <c r="E685" s="94"/>
      <c r="V685" s="44">
        <f t="shared" si="63"/>
        <v>9.8246274880901697E-3</v>
      </c>
      <c r="W685" s="83">
        <f t="shared" si="64"/>
        <v>-0.24720343173692072</v>
      </c>
      <c r="X685" s="84">
        <f t="shared" si="65"/>
        <v>124.7</v>
      </c>
    </row>
    <row r="686" spans="1:24" x14ac:dyDescent="0.25">
      <c r="A686" s="79">
        <v>124.8</v>
      </c>
      <c r="B686" s="80">
        <f t="shared" si="61"/>
        <v>24.449055671731823</v>
      </c>
      <c r="C686" s="54">
        <f t="shared" si="60"/>
        <v>0.2539295181964647</v>
      </c>
      <c r="D686" s="81">
        <f t="shared" si="62"/>
        <v>0.1017345826107631</v>
      </c>
      <c r="E686" s="94"/>
      <c r="V686" s="44">
        <f t="shared" si="63"/>
        <v>1.0349925298986181E-2</v>
      </c>
      <c r="W686" s="83">
        <f t="shared" si="64"/>
        <v>-0.2539295181964647</v>
      </c>
      <c r="X686" s="84">
        <f t="shared" si="65"/>
        <v>124.8</v>
      </c>
    </row>
    <row r="687" spans="1:24" x14ac:dyDescent="0.25">
      <c r="A687" s="79">
        <v>124.9</v>
      </c>
      <c r="B687" s="80">
        <f t="shared" si="61"/>
        <v>24.455793448914047</v>
      </c>
      <c r="C687" s="54">
        <f t="shared" si="60"/>
        <v>0.26066729537868838</v>
      </c>
      <c r="D687" s="81">
        <f t="shared" si="62"/>
        <v>0.10435039847025154</v>
      </c>
      <c r="E687" s="94"/>
      <c r="V687" s="44">
        <f t="shared" si="63"/>
        <v>1.0889005660900276E-2</v>
      </c>
      <c r="W687" s="83">
        <f t="shared" si="64"/>
        <v>-0.26066729537868838</v>
      </c>
      <c r="X687" s="84">
        <f t="shared" si="65"/>
        <v>124.9</v>
      </c>
    </row>
    <row r="688" spans="1:24" x14ac:dyDescent="0.25">
      <c r="A688" s="79">
        <v>125</v>
      </c>
      <c r="B688" s="80">
        <f t="shared" si="61"/>
        <v>24.462542891590125</v>
      </c>
      <c r="C688" s="54">
        <f t="shared" si="60"/>
        <v>0.26741673805476651</v>
      </c>
      <c r="D688" s="81">
        <f t="shared" si="62"/>
        <v>0.1069666952219066</v>
      </c>
      <c r="E688" s="94"/>
      <c r="V688" s="44">
        <f t="shared" si="63"/>
        <v>1.1441873886696258E-2</v>
      </c>
      <c r="W688" s="83">
        <f t="shared" si="64"/>
        <v>-0.26741673805476651</v>
      </c>
      <c r="X688" s="84">
        <f t="shared" si="65"/>
        <v>125</v>
      </c>
    </row>
    <row r="689" spans="1:24" x14ac:dyDescent="0.25">
      <c r="A689" s="79">
        <v>125.1</v>
      </c>
      <c r="B689" s="80">
        <f t="shared" si="61"/>
        <v>24.469303974617066</v>
      </c>
      <c r="C689" s="54">
        <f t="shared" si="60"/>
        <v>0.27417782108170741</v>
      </c>
      <c r="D689" s="81">
        <f t="shared" si="62"/>
        <v>0.10958346166335228</v>
      </c>
      <c r="E689" s="94"/>
      <c r="V689" s="44">
        <f t="shared" si="63"/>
        <v>1.2008535070123399E-2</v>
      </c>
      <c r="W689" s="83">
        <f t="shared" si="64"/>
        <v>-0.27417782108170741</v>
      </c>
      <c r="X689" s="84">
        <f t="shared" si="65"/>
        <v>125.1</v>
      </c>
    </row>
    <row r="690" spans="1:24" x14ac:dyDescent="0.25">
      <c r="A690" s="79">
        <v>125.2</v>
      </c>
      <c r="B690" s="80">
        <f t="shared" si="61"/>
        <v>24.476076672937278</v>
      </c>
      <c r="C690" s="54">
        <f t="shared" si="60"/>
        <v>0.28095051940191951</v>
      </c>
      <c r="D690" s="81">
        <f t="shared" si="62"/>
        <v>0.11220068666210843</v>
      </c>
      <c r="E690" s="94"/>
      <c r="V690" s="44">
        <f t="shared" si="63"/>
        <v>1.2588994087448636E-2</v>
      </c>
      <c r="W690" s="83">
        <f t="shared" si="64"/>
        <v>-0.28095051940191951</v>
      </c>
      <c r="X690" s="84">
        <f t="shared" si="65"/>
        <v>125.2</v>
      </c>
    </row>
    <row r="691" spans="1:24" x14ac:dyDescent="0.25">
      <c r="A691" s="79">
        <v>125.3</v>
      </c>
      <c r="B691" s="80">
        <f t="shared" si="61"/>
        <v>24.482860961578218</v>
      </c>
      <c r="C691" s="54">
        <f t="shared" si="60"/>
        <v>0.28773480804285967</v>
      </c>
      <c r="D691" s="81">
        <f t="shared" si="62"/>
        <v>0.11481835915517145</v>
      </c>
      <c r="E691" s="94"/>
      <c r="V691" s="44">
        <f t="shared" si="63"/>
        <v>1.3183255599085944E-2</v>
      </c>
      <c r="W691" s="83">
        <f t="shared" si="64"/>
        <v>-0.28773480804285967</v>
      </c>
      <c r="X691" s="84">
        <f t="shared" si="65"/>
        <v>125.3</v>
      </c>
    </row>
    <row r="692" spans="1:24" x14ac:dyDescent="0.25">
      <c r="A692" s="79">
        <v>125.4</v>
      </c>
      <c r="B692" s="80">
        <f t="shared" si="61"/>
        <v>24.489656815652122</v>
      </c>
      <c r="C692" s="54">
        <f t="shared" si="60"/>
        <v>0.29453066211676315</v>
      </c>
      <c r="D692" s="81">
        <f t="shared" si="62"/>
        <v>0.11743646814862964</v>
      </c>
      <c r="E692" s="94"/>
      <c r="V692" s="44">
        <f t="shared" si="63"/>
        <v>1.3791324051224104E-2</v>
      </c>
      <c r="W692" s="83">
        <f t="shared" si="64"/>
        <v>-0.29453066211676315</v>
      </c>
      <c r="X692" s="84">
        <f t="shared" si="65"/>
        <v>125.4</v>
      </c>
    </row>
    <row r="693" spans="1:24" x14ac:dyDescent="0.25">
      <c r="A693" s="79">
        <v>125.5</v>
      </c>
      <c r="B693" s="80">
        <f t="shared" si="61"/>
        <v>24.49646421035559</v>
      </c>
      <c r="C693" s="54">
        <f t="shared" si="60"/>
        <v>0.30133805682023151</v>
      </c>
      <c r="D693" s="81">
        <f t="shared" si="62"/>
        <v>0.1200550027172237</v>
      </c>
      <c r="E693" s="94"/>
      <c r="V693" s="44">
        <f t="shared" si="63"/>
        <v>1.441320367743259E-2</v>
      </c>
      <c r="W693" s="83">
        <f t="shared" si="64"/>
        <v>-0.30133805682023151</v>
      </c>
      <c r="X693" s="84">
        <f t="shared" si="65"/>
        <v>125.5</v>
      </c>
    </row>
    <row r="694" spans="1:24" x14ac:dyDescent="0.25">
      <c r="A694" s="79">
        <v>125.6</v>
      </c>
      <c r="B694" s="80">
        <f t="shared" si="61"/>
        <v>24.503283120969282</v>
      </c>
      <c r="C694" s="54">
        <f t="shared" si="60"/>
        <v>0.30815696743392351</v>
      </c>
      <c r="D694" s="81">
        <f t="shared" si="62"/>
        <v>0.12267395200395045</v>
      </c>
      <c r="E694" s="94"/>
      <c r="V694" s="44">
        <f t="shared" si="63"/>
        <v>1.5048898500267539E-2</v>
      </c>
      <c r="W694" s="83">
        <f t="shared" si="64"/>
        <v>-0.30815696743392351</v>
      </c>
      <c r="X694" s="84">
        <f t="shared" si="65"/>
        <v>125.6</v>
      </c>
    </row>
    <row r="695" spans="1:24" x14ac:dyDescent="0.25">
      <c r="A695" s="79">
        <v>125.7</v>
      </c>
      <c r="B695" s="80">
        <f t="shared" si="61"/>
        <v>24.510113522857569</v>
      </c>
      <c r="C695" s="54">
        <f t="shared" si="60"/>
        <v>0.3149873693222105</v>
      </c>
      <c r="D695" s="81">
        <f t="shared" si="62"/>
        <v>0.12529330521965412</v>
      </c>
      <c r="E695" s="94"/>
      <c r="V695" s="44">
        <f t="shared" si="63"/>
        <v>1.5698412332865407E-2</v>
      </c>
      <c r="W695" s="83">
        <f t="shared" si="64"/>
        <v>-0.3149873693222105</v>
      </c>
      <c r="X695" s="84">
        <f t="shared" si="65"/>
        <v>125.7</v>
      </c>
    </row>
    <row r="696" spans="1:24" x14ac:dyDescent="0.25">
      <c r="A696" s="79">
        <v>125.8</v>
      </c>
      <c r="B696" s="80">
        <f t="shared" si="61"/>
        <v>24.516955391468215</v>
      </c>
      <c r="C696" s="54">
        <f t="shared" si="60"/>
        <v>0.32182923793285667</v>
      </c>
      <c r="D696" s="81">
        <f t="shared" si="62"/>
        <v>0.12791305164262984</v>
      </c>
      <c r="E696" s="94"/>
      <c r="V696" s="44">
        <f t="shared" si="63"/>
        <v>1.6361748780530087E-2</v>
      </c>
      <c r="W696" s="83">
        <f t="shared" si="64"/>
        <v>-0.32182923793285667</v>
      </c>
      <c r="X696" s="84">
        <f t="shared" si="65"/>
        <v>125.8</v>
      </c>
    </row>
    <row r="697" spans="1:24" x14ac:dyDescent="0.25">
      <c r="A697" s="79">
        <v>125.9</v>
      </c>
      <c r="B697" s="80">
        <f t="shared" si="61"/>
        <v>24.523808702331998</v>
      </c>
      <c r="C697" s="54">
        <f t="shared" si="60"/>
        <v>0.32868254879663894</v>
      </c>
      <c r="D697" s="81">
        <f t="shared" si="62"/>
        <v>0.13053318061820449</v>
      </c>
      <c r="E697" s="94"/>
      <c r="V697" s="44">
        <f t="shared" si="63"/>
        <v>1.7038911242304795E-2</v>
      </c>
      <c r="W697" s="83">
        <f t="shared" si="64"/>
        <v>-0.32868254879663894</v>
      </c>
      <c r="X697" s="84">
        <f t="shared" si="65"/>
        <v>125.9</v>
      </c>
    </row>
    <row r="698" spans="1:24" x14ac:dyDescent="0.25">
      <c r="A698" s="79">
        <v>126</v>
      </c>
      <c r="B698" s="80">
        <f t="shared" si="61"/>
        <v>24.530673431062432</v>
      </c>
      <c r="C698" s="54">
        <f t="shared" si="60"/>
        <v>0.33554727752707336</v>
      </c>
      <c r="D698" s="81">
        <f t="shared" si="62"/>
        <v>0.13315368155836244</v>
      </c>
      <c r="E698" s="94"/>
      <c r="V698" s="44">
        <f t="shared" si="63"/>
        <v>1.7729902912545788E-2</v>
      </c>
      <c r="W698" s="83">
        <f t="shared" si="64"/>
        <v>-0.33554727752707336</v>
      </c>
      <c r="X698" s="84">
        <f t="shared" si="65"/>
        <v>126</v>
      </c>
    </row>
    <row r="699" spans="1:24" x14ac:dyDescent="0.25">
      <c r="A699" s="79">
        <v>126.1</v>
      </c>
      <c r="B699" s="80">
        <f t="shared" si="61"/>
        <v>24.53754955335538</v>
      </c>
      <c r="C699" s="54">
        <f t="shared" si="60"/>
        <v>0.34242339982002079</v>
      </c>
      <c r="D699" s="81">
        <f t="shared" si="62"/>
        <v>0.13577454394132465</v>
      </c>
      <c r="E699" s="94"/>
      <c r="V699" s="44">
        <f t="shared" si="63"/>
        <v>1.8434726782474698E-2</v>
      </c>
      <c r="W699" s="83">
        <f t="shared" si="64"/>
        <v>-0.34242339982002079</v>
      </c>
      <c r="X699" s="84">
        <f t="shared" si="65"/>
        <v>126.1</v>
      </c>
    </row>
    <row r="700" spans="1:24" x14ac:dyDescent="0.25">
      <c r="A700" s="79">
        <v>126.2</v>
      </c>
      <c r="B700" s="80">
        <f t="shared" si="61"/>
        <v>24.544437044988793</v>
      </c>
      <c r="C700" s="54">
        <f t="shared" si="60"/>
        <v>0.34931089145343464</v>
      </c>
      <c r="D700" s="81">
        <f t="shared" si="62"/>
        <v>0.13839575731118647</v>
      </c>
      <c r="E700" s="94"/>
      <c r="V700" s="44">
        <f t="shared" si="63"/>
        <v>1.9153385641736825E-2</v>
      </c>
      <c r="W700" s="83">
        <f t="shared" si="64"/>
        <v>-0.34931089145343464</v>
      </c>
      <c r="X700" s="84">
        <f t="shared" si="65"/>
        <v>126.2</v>
      </c>
    </row>
    <row r="701" spans="1:24" x14ac:dyDescent="0.25">
      <c r="A701" s="79">
        <v>126.3</v>
      </c>
      <c r="B701" s="80">
        <f t="shared" si="61"/>
        <v>24.551335881822293</v>
      </c>
      <c r="C701" s="54">
        <f t="shared" si="60"/>
        <v>0.35620972828693453</v>
      </c>
      <c r="D701" s="81">
        <f t="shared" si="62"/>
        <v>0.14101731127748796</v>
      </c>
      <c r="E701" s="94"/>
      <c r="V701" s="44">
        <f t="shared" si="63"/>
        <v>1.9885882079931933E-2</v>
      </c>
      <c r="W701" s="83">
        <f t="shared" si="64"/>
        <v>-0.35620972828693453</v>
      </c>
      <c r="X701" s="84">
        <f t="shared" si="65"/>
        <v>126.3</v>
      </c>
    </row>
    <row r="702" spans="1:24" x14ac:dyDescent="0.25">
      <c r="A702" s="79">
        <v>126.4</v>
      </c>
      <c r="B702" s="80">
        <f t="shared" si="61"/>
        <v>24.558246039796902</v>
      </c>
      <c r="C702" s="54">
        <f t="shared" si="60"/>
        <v>0.36311988626154346</v>
      </c>
      <c r="D702" s="81">
        <f t="shared" si="62"/>
        <v>0.14363919551485105</v>
      </c>
      <c r="E702" s="94"/>
      <c r="V702" s="44">
        <f t="shared" si="63"/>
        <v>2.0632218488153605E-2</v>
      </c>
      <c r="W702" s="83">
        <f t="shared" si="64"/>
        <v>-0.36311988626154346</v>
      </c>
      <c r="X702" s="84">
        <f t="shared" si="65"/>
        <v>126.4</v>
      </c>
    </row>
    <row r="703" spans="1:24" x14ac:dyDescent="0.25">
      <c r="A703" s="79">
        <v>126.5</v>
      </c>
      <c r="B703" s="80">
        <f t="shared" si="61"/>
        <v>24.565167494934727</v>
      </c>
      <c r="C703" s="54">
        <f t="shared" si="60"/>
        <v>0.37004134139936795</v>
      </c>
      <c r="D703" s="81">
        <f t="shared" si="62"/>
        <v>0.14626139976259603</v>
      </c>
      <c r="E703" s="94"/>
      <c r="V703" s="44">
        <f t="shared" si="63"/>
        <v>2.1392397060513924E-2</v>
      </c>
      <c r="W703" s="83">
        <f t="shared" si="64"/>
        <v>-0.37004134139936795</v>
      </c>
      <c r="X703" s="84">
        <f t="shared" si="65"/>
        <v>126.5</v>
      </c>
    </row>
    <row r="704" spans="1:24" x14ac:dyDescent="0.25">
      <c r="A704" s="79">
        <v>126.6</v>
      </c>
      <c r="B704" s="80">
        <f t="shared" si="61"/>
        <v>24.572100223338605</v>
      </c>
      <c r="C704" s="54">
        <f t="shared" si="60"/>
        <v>0.37697406980324644</v>
      </c>
      <c r="D704" s="81">
        <f t="shared" si="62"/>
        <v>0.14888391382434693</v>
      </c>
      <c r="E704" s="94"/>
      <c r="V704" s="44">
        <f t="shared" si="63"/>
        <v>2.2166419795655562E-2</v>
      </c>
      <c r="W704" s="83">
        <f t="shared" si="64"/>
        <v>-0.37697406980324644</v>
      </c>
      <c r="X704" s="84">
        <f t="shared" si="65"/>
        <v>126.6</v>
      </c>
    </row>
    <row r="705" spans="1:24" x14ac:dyDescent="0.25">
      <c r="A705" s="79">
        <v>126.7</v>
      </c>
      <c r="B705" s="80">
        <f t="shared" si="61"/>
        <v>24.579044201191788</v>
      </c>
      <c r="C705" s="54">
        <f t="shared" si="60"/>
        <v>0.38391804765642945</v>
      </c>
      <c r="D705" s="81">
        <f t="shared" si="62"/>
        <v>0.15150672756765171</v>
      </c>
      <c r="E705" s="94"/>
      <c r="V705" s="44">
        <f t="shared" si="63"/>
        <v>2.2954288498258636E-2</v>
      </c>
      <c r="W705" s="83">
        <f t="shared" si="64"/>
        <v>-0.38391804765642945</v>
      </c>
      <c r="X705" s="84">
        <f t="shared" si="65"/>
        <v>126.7</v>
      </c>
    </row>
    <row r="706" spans="1:24" x14ac:dyDescent="0.25">
      <c r="A706" s="79">
        <v>126.8</v>
      </c>
      <c r="B706" s="80">
        <f t="shared" si="61"/>
        <v>24.585999404757636</v>
      </c>
      <c r="C706" s="54">
        <f t="shared" si="60"/>
        <v>0.39087325122227767</v>
      </c>
      <c r="D706" s="81">
        <f t="shared" si="62"/>
        <v>0.15412983092361107</v>
      </c>
      <c r="E706" s="94"/>
      <c r="V706" s="44">
        <f t="shared" si="63"/>
        <v>2.3756004780540935E-2</v>
      </c>
      <c r="W706" s="83">
        <f t="shared" si="64"/>
        <v>-0.39087325122227767</v>
      </c>
      <c r="X706" s="84">
        <f t="shared" si="65"/>
        <v>126.8</v>
      </c>
    </row>
    <row r="707" spans="1:24" x14ac:dyDescent="0.25">
      <c r="A707" s="79">
        <v>126.9</v>
      </c>
      <c r="B707" s="80">
        <f t="shared" si="61"/>
        <v>24.592965810379255</v>
      </c>
      <c r="C707" s="54">
        <f t="shared" si="60"/>
        <v>0.39783965684389599</v>
      </c>
      <c r="D707" s="81">
        <f t="shared" si="62"/>
        <v>0.15675321388648383</v>
      </c>
      <c r="E707" s="94"/>
      <c r="V707" s="44">
        <f t="shared" si="63"/>
        <v>2.4571570063741749E-2</v>
      </c>
      <c r="W707" s="83">
        <f t="shared" si="64"/>
        <v>-0.39783965684389599</v>
      </c>
      <c r="X707" s="84">
        <f t="shared" si="65"/>
        <v>126.9</v>
      </c>
    </row>
    <row r="708" spans="1:24" x14ac:dyDescent="0.25">
      <c r="A708" s="79">
        <v>127</v>
      </c>
      <c r="B708" s="80">
        <f t="shared" si="61"/>
        <v>24.599943394479258</v>
      </c>
      <c r="C708" s="54">
        <f t="shared" si="60"/>
        <v>0.40481724094389904</v>
      </c>
      <c r="D708" s="81">
        <f t="shared" si="62"/>
        <v>0.15937686651334607</v>
      </c>
      <c r="E708" s="94"/>
      <c r="V708" s="44">
        <f t="shared" si="63"/>
        <v>2.5400985579612931E-2</v>
      </c>
      <c r="W708" s="83">
        <f t="shared" si="64"/>
        <v>-0.40481724094389904</v>
      </c>
      <c r="X708" s="84">
        <f t="shared" si="65"/>
        <v>127</v>
      </c>
    </row>
    <row r="709" spans="1:24" x14ac:dyDescent="0.25">
      <c r="A709" s="79">
        <v>127.1</v>
      </c>
      <c r="B709" s="80">
        <f t="shared" si="61"/>
        <v>24.606932133559372</v>
      </c>
      <c r="C709" s="54">
        <f t="shared" si="60"/>
        <v>0.41180598002401325</v>
      </c>
      <c r="D709" s="81">
        <f t="shared" si="62"/>
        <v>0.16200077892368736</v>
      </c>
      <c r="E709" s="94"/>
      <c r="V709" s="44">
        <f t="shared" si="63"/>
        <v>2.6244252371881428E-2</v>
      </c>
      <c r="W709" s="83">
        <f t="shared" si="64"/>
        <v>-0.41180598002401325</v>
      </c>
      <c r="X709" s="84">
        <f t="shared" si="65"/>
        <v>127.1</v>
      </c>
    </row>
    <row r="710" spans="1:24" x14ac:dyDescent="0.25">
      <c r="A710" s="79">
        <v>127.2</v>
      </c>
      <c r="B710" s="80">
        <f t="shared" si="61"/>
        <v>24.613932004200144</v>
      </c>
      <c r="C710" s="54">
        <f t="shared" si="60"/>
        <v>0.41880585066478559</v>
      </c>
      <c r="D710" s="81">
        <f t="shared" si="62"/>
        <v>0.16462494129905095</v>
      </c>
      <c r="E710" s="94"/>
      <c r="V710" s="44">
        <f t="shared" si="63"/>
        <v>2.7101371297715969E-2</v>
      </c>
      <c r="W710" s="83">
        <f t="shared" si="64"/>
        <v>-0.41880585066478559</v>
      </c>
      <c r="X710" s="84">
        <f t="shared" si="65"/>
        <v>127.2</v>
      </c>
    </row>
    <row r="711" spans="1:24" x14ac:dyDescent="0.25">
      <c r="A711" s="79">
        <v>127.3</v>
      </c>
      <c r="B711" s="80">
        <f t="shared" si="61"/>
        <v>24.620942983060683</v>
      </c>
      <c r="C711" s="54">
        <f t="shared" si="60"/>
        <v>0.42581682952532418</v>
      </c>
      <c r="D711" s="81">
        <f t="shared" si="62"/>
        <v>0.16724934388268822</v>
      </c>
      <c r="E711" s="94"/>
      <c r="V711" s="44">
        <f t="shared" si="63"/>
        <v>2.7972343029189699E-2</v>
      </c>
      <c r="W711" s="83">
        <f t="shared" si="64"/>
        <v>-0.42581682952532418</v>
      </c>
      <c r="X711" s="84">
        <f t="shared" si="65"/>
        <v>127.3</v>
      </c>
    </row>
    <row r="712" spans="1:24" x14ac:dyDescent="0.25">
      <c r="A712" s="79">
        <v>127.4</v>
      </c>
      <c r="B712" s="80">
        <f t="shared" si="61"/>
        <v>24.62796504687828</v>
      </c>
      <c r="C712" s="54">
        <f t="shared" ref="C712:C775" si="66">B712-$B$3</f>
        <v>0.43283889334292169</v>
      </c>
      <c r="D712" s="81">
        <f t="shared" si="62"/>
        <v>0.16987397697916864</v>
      </c>
      <c r="E712" s="94"/>
      <c r="V712" s="44">
        <f t="shared" si="63"/>
        <v>2.8857168054719117E-2</v>
      </c>
      <c r="W712" s="83">
        <f t="shared" si="64"/>
        <v>-0.43283889334292169</v>
      </c>
      <c r="X712" s="84">
        <f t="shared" si="65"/>
        <v>127.4</v>
      </c>
    </row>
    <row r="713" spans="1:24" x14ac:dyDescent="0.25">
      <c r="A713" s="79">
        <v>127.5</v>
      </c>
      <c r="B713" s="80">
        <f t="shared" ref="B713:B776" si="67">DEGREES(ASIN((A713^2+$A$3^2-$C$5^2)/(2*A713*$A$3)))</f>
        <v>24.634998172468062</v>
      </c>
      <c r="C713" s="54">
        <f t="shared" si="66"/>
        <v>0.43987201893270367</v>
      </c>
      <c r="D713" s="81">
        <f t="shared" ref="D713:D776" si="68">ABS(50*C713)/A713</f>
        <v>0.17249883095400143</v>
      </c>
      <c r="E713" s="94"/>
      <c r="V713" s="44">
        <f t="shared" ref="V713:V776" si="69">D713^2</f>
        <v>2.9755846680497161E-2</v>
      </c>
      <c r="W713" s="83">
        <f t="shared" ref="W713:W776" si="70">-C713</f>
        <v>-0.43987201893270367</v>
      </c>
      <c r="X713" s="84">
        <f t="shared" ref="X713:X776" si="71">A713</f>
        <v>127.5</v>
      </c>
    </row>
    <row r="714" spans="1:24" x14ac:dyDescent="0.25">
      <c r="A714" s="79">
        <v>127.6</v>
      </c>
      <c r="B714" s="80">
        <f t="shared" si="67"/>
        <v>24.642042336722842</v>
      </c>
      <c r="C714" s="54">
        <f t="shared" si="66"/>
        <v>0.44691618318748283</v>
      </c>
      <c r="D714" s="81">
        <f t="shared" si="68"/>
        <v>0.17512389623333968</v>
      </c>
      <c r="E714" s="94"/>
      <c r="V714" s="44">
        <f t="shared" si="69"/>
        <v>3.0668379031945525E-2</v>
      </c>
      <c r="W714" s="83">
        <f t="shared" si="70"/>
        <v>-0.44691618318748283</v>
      </c>
      <c r="X714" s="84">
        <f t="shared" si="71"/>
        <v>127.6</v>
      </c>
    </row>
    <row r="715" spans="1:24" x14ac:dyDescent="0.25">
      <c r="A715" s="79">
        <v>127.7</v>
      </c>
      <c r="B715" s="80">
        <f t="shared" si="67"/>
        <v>24.64909751661267</v>
      </c>
      <c r="C715" s="54">
        <f t="shared" si="66"/>
        <v>0.45397136307731145</v>
      </c>
      <c r="D715" s="81">
        <f t="shared" si="68"/>
        <v>0.17774916330356752</v>
      </c>
      <c r="E715" s="94"/>
      <c r="V715" s="44">
        <f t="shared" si="69"/>
        <v>3.1594765055118317E-2</v>
      </c>
      <c r="W715" s="83">
        <f t="shared" si="70"/>
        <v>-0.45397136307731145</v>
      </c>
      <c r="X715" s="84">
        <f t="shared" si="71"/>
        <v>127.7</v>
      </c>
    </row>
    <row r="716" spans="1:24" x14ac:dyDescent="0.25">
      <c r="A716" s="79">
        <v>127.8</v>
      </c>
      <c r="B716" s="80">
        <f t="shared" si="67"/>
        <v>24.656163689184527</v>
      </c>
      <c r="C716" s="54">
        <f t="shared" si="66"/>
        <v>0.46103753564916872</v>
      </c>
      <c r="D716" s="81">
        <f t="shared" si="68"/>
        <v>0.18037462271094237</v>
      </c>
      <c r="E716" s="94"/>
      <c r="V716" s="44">
        <f t="shared" si="69"/>
        <v>3.2535004518114807E-2</v>
      </c>
      <c r="W716" s="83">
        <f t="shared" si="70"/>
        <v>-0.46103753564916872</v>
      </c>
      <c r="X716" s="84">
        <f t="shared" si="71"/>
        <v>127.8</v>
      </c>
    </row>
    <row r="717" spans="1:24" x14ac:dyDescent="0.25">
      <c r="A717" s="79">
        <v>127.9</v>
      </c>
      <c r="B717" s="80">
        <f t="shared" si="67"/>
        <v>24.663240831562135</v>
      </c>
      <c r="C717" s="54">
        <f t="shared" si="66"/>
        <v>0.46811467802677598</v>
      </c>
      <c r="D717" s="81">
        <f t="shared" si="68"/>
        <v>0.1830002650612885</v>
      </c>
      <c r="E717" s="94"/>
      <c r="V717" s="44">
        <f t="shared" si="69"/>
        <v>3.3489097012501849E-2</v>
      </c>
      <c r="W717" s="83">
        <f t="shared" si="70"/>
        <v>-0.46811467802677598</v>
      </c>
      <c r="X717" s="84">
        <f t="shared" si="71"/>
        <v>127.9</v>
      </c>
    </row>
    <row r="718" spans="1:24" x14ac:dyDescent="0.25">
      <c r="A718" s="79">
        <v>128</v>
      </c>
      <c r="B718" s="80">
        <f t="shared" si="67"/>
        <v>24.670328920945536</v>
      </c>
      <c r="C718" s="54">
        <f t="shared" si="66"/>
        <v>0.47520276741017753</v>
      </c>
      <c r="D718" s="81">
        <f t="shared" si="68"/>
        <v>0.1856260810196006</v>
      </c>
      <c r="E718" s="94"/>
      <c r="V718" s="44">
        <f t="shared" si="69"/>
        <v>3.4457041954695324E-2</v>
      </c>
      <c r="W718" s="83">
        <f t="shared" si="70"/>
        <v>-0.47520276741017753</v>
      </c>
      <c r="X718" s="84">
        <f t="shared" si="71"/>
        <v>128</v>
      </c>
    </row>
    <row r="719" spans="1:24" x14ac:dyDescent="0.25">
      <c r="A719" s="79">
        <v>128.1</v>
      </c>
      <c r="B719" s="80">
        <f t="shared" si="67"/>
        <v>24.677427934610851</v>
      </c>
      <c r="C719" s="54">
        <f t="shared" si="66"/>
        <v>0.48230178107549193</v>
      </c>
      <c r="D719" s="81">
        <f t="shared" si="68"/>
        <v>0.18825206130971583</v>
      </c>
      <c r="E719" s="94"/>
      <c r="V719" s="44">
        <f t="shared" si="69"/>
        <v>3.5438838587357011E-2</v>
      </c>
      <c r="W719" s="83">
        <f t="shared" si="70"/>
        <v>-0.48230178107549193</v>
      </c>
      <c r="X719" s="84">
        <f t="shared" si="71"/>
        <v>128.1</v>
      </c>
    </row>
    <row r="720" spans="1:24" x14ac:dyDescent="0.25">
      <c r="A720" s="79">
        <v>128.19999999999999</v>
      </c>
      <c r="B720" s="80">
        <f t="shared" si="67"/>
        <v>24.684537849909962</v>
      </c>
      <c r="C720" s="54">
        <f t="shared" si="66"/>
        <v>0.48941169637460291</v>
      </c>
      <c r="D720" s="81">
        <f t="shared" si="68"/>
        <v>0.19087819671396372</v>
      </c>
      <c r="E720" s="94"/>
      <c r="V720" s="44">
        <f t="shared" si="69"/>
        <v>3.6434485980774631E-2</v>
      </c>
      <c r="W720" s="83">
        <f t="shared" si="70"/>
        <v>-0.48941169637460291</v>
      </c>
      <c r="X720" s="84">
        <f t="shared" si="71"/>
        <v>128.19999999999999</v>
      </c>
    </row>
    <row r="721" spans="1:24" x14ac:dyDescent="0.25">
      <c r="A721" s="79">
        <v>128.30000000000001</v>
      </c>
      <c r="B721" s="80">
        <f t="shared" si="67"/>
        <v>24.691658644270248</v>
      </c>
      <c r="C721" s="54">
        <f t="shared" si="66"/>
        <v>0.49653249073488936</v>
      </c>
      <c r="D721" s="81">
        <f t="shared" si="68"/>
        <v>0.19350447807283294</v>
      </c>
      <c r="E721" s="94"/>
      <c r="V721" s="44">
        <f t="shared" si="69"/>
        <v>3.7443983034239486E-2</v>
      </c>
      <c r="W721" s="83">
        <f t="shared" si="70"/>
        <v>-0.49653249073488936</v>
      </c>
      <c r="X721" s="84">
        <f t="shared" si="71"/>
        <v>128.30000000000001</v>
      </c>
    </row>
    <row r="722" spans="1:24" x14ac:dyDescent="0.25">
      <c r="A722" s="79">
        <v>128.4</v>
      </c>
      <c r="B722" s="80">
        <f t="shared" si="67"/>
        <v>24.698790295194208</v>
      </c>
      <c r="C722" s="54">
        <f t="shared" si="66"/>
        <v>0.50366414165884876</v>
      </c>
      <c r="D722" s="81">
        <f t="shared" si="68"/>
        <v>0.19613089628459843</v>
      </c>
      <c r="E722" s="94"/>
      <c r="V722" s="44">
        <f t="shared" si="69"/>
        <v>3.8467328477399906E-2</v>
      </c>
      <c r="W722" s="83">
        <f t="shared" si="70"/>
        <v>-0.50366414165884876</v>
      </c>
      <c r="X722" s="84">
        <f t="shared" si="71"/>
        <v>128.4</v>
      </c>
    </row>
    <row r="723" spans="1:24" x14ac:dyDescent="0.25">
      <c r="A723" s="79">
        <v>128.5</v>
      </c>
      <c r="B723" s="80">
        <f t="shared" si="67"/>
        <v>24.70593278025925</v>
      </c>
      <c r="C723" s="54">
        <f t="shared" si="66"/>
        <v>0.5108066267238911</v>
      </c>
      <c r="D723" s="81">
        <f t="shared" si="68"/>
        <v>0.19875744230501599</v>
      </c>
      <c r="E723" s="94"/>
      <c r="V723" s="44">
        <f t="shared" si="69"/>
        <v>3.9504520871631761E-2</v>
      </c>
      <c r="W723" s="83">
        <f t="shared" si="70"/>
        <v>-0.5108066267238911</v>
      </c>
      <c r="X723" s="84">
        <f t="shared" si="71"/>
        <v>128.5</v>
      </c>
    </row>
    <row r="724" spans="1:24" x14ac:dyDescent="0.25">
      <c r="A724" s="79">
        <v>128.6</v>
      </c>
      <c r="B724" s="80">
        <f t="shared" si="67"/>
        <v>24.713086077117353</v>
      </c>
      <c r="C724" s="54">
        <f t="shared" si="66"/>
        <v>0.51795992358199427</v>
      </c>
      <c r="D724" s="81">
        <f t="shared" si="68"/>
        <v>0.20138410714696511</v>
      </c>
      <c r="E724" s="94"/>
      <c r="V724" s="44">
        <f t="shared" si="69"/>
        <v>4.0555558611380327E-2</v>
      </c>
      <c r="W724" s="83">
        <f t="shared" si="70"/>
        <v>-0.51795992358199427</v>
      </c>
      <c r="X724" s="84">
        <f t="shared" si="71"/>
        <v>128.6</v>
      </c>
    </row>
    <row r="725" spans="1:24" x14ac:dyDescent="0.25">
      <c r="A725" s="79">
        <v>128.69999999999999</v>
      </c>
      <c r="B725" s="80">
        <f t="shared" si="67"/>
        <v>24.720250163494814</v>
      </c>
      <c r="C725" s="54">
        <f t="shared" si="66"/>
        <v>0.52512400995945541</v>
      </c>
      <c r="D725" s="81">
        <f t="shared" si="68"/>
        <v>0.20401088188013033</v>
      </c>
      <c r="E725" s="94"/>
      <c r="V725" s="44">
        <f t="shared" si="69"/>
        <v>4.1620439925508491E-2</v>
      </c>
      <c r="W725" s="83">
        <f t="shared" si="70"/>
        <v>-0.52512400995945541</v>
      </c>
      <c r="X725" s="84">
        <f t="shared" si="71"/>
        <v>128.69999999999999</v>
      </c>
    </row>
    <row r="726" spans="1:24" x14ac:dyDescent="0.25">
      <c r="A726" s="79">
        <v>128.80000000000001</v>
      </c>
      <c r="B726" s="80">
        <f t="shared" si="67"/>
        <v>24.727425017191859</v>
      </c>
      <c r="C726" s="54">
        <f t="shared" si="66"/>
        <v>0.53229886365650003</v>
      </c>
      <c r="D726" s="81">
        <f t="shared" si="68"/>
        <v>0.20663775763062889</v>
      </c>
      <c r="E726" s="94"/>
      <c r="V726" s="44">
        <f t="shared" si="69"/>
        <v>4.2699162878614527E-2</v>
      </c>
      <c r="W726" s="83">
        <f t="shared" si="70"/>
        <v>-0.53229886365650003</v>
      </c>
      <c r="X726" s="84">
        <f t="shared" si="71"/>
        <v>128.80000000000001</v>
      </c>
    </row>
    <row r="727" spans="1:24" x14ac:dyDescent="0.25">
      <c r="A727" s="79">
        <v>128.9</v>
      </c>
      <c r="B727" s="80">
        <f t="shared" si="67"/>
        <v>24.734610616082488</v>
      </c>
      <c r="C727" s="54">
        <f t="shared" si="66"/>
        <v>0.53948446254712934</v>
      </c>
      <c r="D727" s="81">
        <f t="shared" si="68"/>
        <v>0.20926472558073286</v>
      </c>
      <c r="E727" s="94"/>
      <c r="V727" s="44">
        <f t="shared" si="69"/>
        <v>4.3791725372379429E-2</v>
      </c>
      <c r="W727" s="83">
        <f t="shared" si="70"/>
        <v>-0.53948446254712934</v>
      </c>
      <c r="X727" s="84">
        <f t="shared" si="71"/>
        <v>128.9</v>
      </c>
    </row>
    <row r="728" spans="1:24" x14ac:dyDescent="0.25">
      <c r="A728" s="79">
        <v>129</v>
      </c>
      <c r="B728" s="80">
        <f t="shared" si="67"/>
        <v>24.741806938114081</v>
      </c>
      <c r="C728" s="54">
        <f t="shared" si="66"/>
        <v>0.54668078457872227</v>
      </c>
      <c r="D728" s="81">
        <f t="shared" si="68"/>
        <v>0.21189177696849701</v>
      </c>
      <c r="E728" s="94"/>
      <c r="V728" s="44">
        <f t="shared" si="69"/>
        <v>4.4898125146867279E-2</v>
      </c>
      <c r="W728" s="83">
        <f t="shared" si="70"/>
        <v>-0.54668078457872227</v>
      </c>
      <c r="X728" s="84">
        <f t="shared" si="71"/>
        <v>129</v>
      </c>
    </row>
    <row r="729" spans="1:24" x14ac:dyDescent="0.25">
      <c r="A729" s="79">
        <v>129.1</v>
      </c>
      <c r="B729" s="80">
        <f t="shared" si="67"/>
        <v>24.749013961307174</v>
      </c>
      <c r="C729" s="54">
        <f t="shared" si="66"/>
        <v>0.55388780777181523</v>
      </c>
      <c r="D729" s="81">
        <f t="shared" si="68"/>
        <v>0.2145189030874575</v>
      </c>
      <c r="E729" s="94"/>
      <c r="V729" s="44">
        <f t="shared" si="69"/>
        <v>4.6018359781845979E-2</v>
      </c>
      <c r="W729" s="83">
        <f t="shared" si="70"/>
        <v>-0.55388780777181523</v>
      </c>
      <c r="X729" s="84">
        <f t="shared" si="71"/>
        <v>129.1</v>
      </c>
    </row>
    <row r="730" spans="1:24" x14ac:dyDescent="0.25">
      <c r="A730" s="79">
        <v>129.19999999999999</v>
      </c>
      <c r="B730" s="80">
        <f t="shared" si="67"/>
        <v>24.756231663755134</v>
      </c>
      <c r="C730" s="54">
        <f t="shared" si="66"/>
        <v>0.56110551021977528</v>
      </c>
      <c r="D730" s="81">
        <f t="shared" si="68"/>
        <v>0.21714609528629075</v>
      </c>
      <c r="E730" s="94"/>
      <c r="V730" s="44">
        <f t="shared" si="69"/>
        <v>4.715242669808286E-2</v>
      </c>
      <c r="W730" s="83">
        <f t="shared" si="70"/>
        <v>-0.56110551021977528</v>
      </c>
      <c r="X730" s="84">
        <f t="shared" si="71"/>
        <v>129.19999999999999</v>
      </c>
    </row>
    <row r="731" spans="1:24" x14ac:dyDescent="0.25">
      <c r="A731" s="79">
        <v>129.30000000000001</v>
      </c>
      <c r="B731" s="80">
        <f t="shared" si="67"/>
        <v>24.763460023623907</v>
      </c>
      <c r="C731" s="54">
        <f t="shared" si="66"/>
        <v>0.56833387008854785</v>
      </c>
      <c r="D731" s="81">
        <f t="shared" si="68"/>
        <v>0.21977334496850262</v>
      </c>
      <c r="E731" s="94"/>
      <c r="V731" s="44">
        <f t="shared" si="69"/>
        <v>4.8300323158644458E-2</v>
      </c>
      <c r="W731" s="83">
        <f t="shared" si="70"/>
        <v>-0.56833387008854785</v>
      </c>
      <c r="X731" s="84">
        <f t="shared" si="71"/>
        <v>129.30000000000001</v>
      </c>
    </row>
    <row r="732" spans="1:24" x14ac:dyDescent="0.25">
      <c r="A732" s="79">
        <v>129.4</v>
      </c>
      <c r="B732" s="80">
        <f t="shared" si="67"/>
        <v>24.770699019151682</v>
      </c>
      <c r="C732" s="54">
        <f t="shared" si="66"/>
        <v>0.57557286561632282</v>
      </c>
      <c r="D732" s="81">
        <f t="shared" si="68"/>
        <v>0.22240064359208764</v>
      </c>
      <c r="E732" s="94"/>
      <c r="V732" s="44">
        <f t="shared" si="69"/>
        <v>4.9462046270174795E-2</v>
      </c>
      <c r="W732" s="83">
        <f t="shared" si="70"/>
        <v>-0.57557286561632282</v>
      </c>
      <c r="X732" s="84">
        <f t="shared" si="71"/>
        <v>129.4</v>
      </c>
    </row>
    <row r="733" spans="1:24" x14ac:dyDescent="0.25">
      <c r="A733" s="79">
        <v>129.5</v>
      </c>
      <c r="B733" s="80">
        <f t="shared" si="67"/>
        <v>24.777948628648684</v>
      </c>
      <c r="C733" s="54">
        <f t="shared" si="66"/>
        <v>0.58282247511332486</v>
      </c>
      <c r="D733" s="81">
        <f t="shared" si="68"/>
        <v>0.2250279826692374</v>
      </c>
      <c r="E733" s="94"/>
      <c r="V733" s="44">
        <f t="shared" si="69"/>
        <v>5.0637592984186609E-2</v>
      </c>
      <c r="W733" s="83">
        <f t="shared" si="70"/>
        <v>-0.58282247511332486</v>
      </c>
      <c r="X733" s="84">
        <f t="shared" si="71"/>
        <v>129.5</v>
      </c>
    </row>
    <row r="734" spans="1:24" x14ac:dyDescent="0.25">
      <c r="A734" s="79">
        <v>129.6</v>
      </c>
      <c r="B734" s="80">
        <f t="shared" si="67"/>
        <v>24.785208830496845</v>
      </c>
      <c r="C734" s="54">
        <f t="shared" si="66"/>
        <v>0.59008267696148664</v>
      </c>
      <c r="D734" s="81">
        <f t="shared" si="68"/>
        <v>0.22765535376600565</v>
      </c>
      <c r="E734" s="94"/>
      <c r="V734" s="44">
        <f t="shared" si="69"/>
        <v>5.1826960098325187E-2</v>
      </c>
      <c r="W734" s="83">
        <f t="shared" si="70"/>
        <v>-0.59008267696148664</v>
      </c>
      <c r="X734" s="84">
        <f t="shared" si="71"/>
        <v>129.6</v>
      </c>
    </row>
    <row r="735" spans="1:24" x14ac:dyDescent="0.25">
      <c r="A735" s="79">
        <v>129.69999999999999</v>
      </c>
      <c r="B735" s="80">
        <f t="shared" si="67"/>
        <v>24.792479603149516</v>
      </c>
      <c r="C735" s="54">
        <f t="shared" si="66"/>
        <v>0.59735344961415748</v>
      </c>
      <c r="D735" s="81">
        <f t="shared" si="68"/>
        <v>0.23028274850198827</v>
      </c>
      <c r="E735" s="94"/>
      <c r="V735" s="44">
        <f t="shared" si="69"/>
        <v>5.3030144257629981E-2</v>
      </c>
      <c r="W735" s="83">
        <f t="shared" si="70"/>
        <v>-0.59735344961415748</v>
      </c>
      <c r="X735" s="84">
        <f t="shared" si="71"/>
        <v>129.69999999999999</v>
      </c>
    </row>
    <row r="736" spans="1:24" x14ac:dyDescent="0.25">
      <c r="A736" s="79">
        <v>129.80000000000001</v>
      </c>
      <c r="B736" s="80">
        <f t="shared" si="67"/>
        <v>24.799760925131242</v>
      </c>
      <c r="C736" s="54">
        <f t="shared" si="66"/>
        <v>0.60463477159588308</v>
      </c>
      <c r="D736" s="81">
        <f t="shared" si="68"/>
        <v>0.23291015855003197</v>
      </c>
      <c r="E736" s="94"/>
      <c r="V736" s="44">
        <f t="shared" si="69"/>
        <v>5.4247141955801027E-2</v>
      </c>
      <c r="W736" s="83">
        <f t="shared" si="70"/>
        <v>-0.60463477159588308</v>
      </c>
      <c r="X736" s="84">
        <f t="shared" si="71"/>
        <v>129.80000000000001</v>
      </c>
    </row>
    <row r="737" spans="1:24" x14ac:dyDescent="0.25">
      <c r="A737" s="79">
        <v>129.9</v>
      </c>
      <c r="B737" s="80">
        <f t="shared" si="67"/>
        <v>24.807052775037402</v>
      </c>
      <c r="C737" s="54">
        <f t="shared" si="66"/>
        <v>0.61192662150204313</v>
      </c>
      <c r="D737" s="81">
        <f t="shared" si="68"/>
        <v>0.23553757563589034</v>
      </c>
      <c r="E737" s="94"/>
      <c r="V737" s="44">
        <f t="shared" si="69"/>
        <v>5.5477949536432765E-2</v>
      </c>
      <c r="W737" s="83">
        <f t="shared" si="70"/>
        <v>-0.61192662150204313</v>
      </c>
      <c r="X737" s="84">
        <f t="shared" si="71"/>
        <v>129.9</v>
      </c>
    </row>
    <row r="738" spans="1:24" x14ac:dyDescent="0.25">
      <c r="A738" s="79">
        <v>130</v>
      </c>
      <c r="B738" s="80">
        <f t="shared" si="67"/>
        <v>24.814355131534022</v>
      </c>
      <c r="C738" s="54">
        <f t="shared" si="66"/>
        <v>0.61922897799866305</v>
      </c>
      <c r="D738" s="81">
        <f t="shared" si="68"/>
        <v>0.23816499153794732</v>
      </c>
      <c r="E738" s="94"/>
      <c r="V738" s="44">
        <f t="shared" si="69"/>
        <v>5.672256319427052E-2</v>
      </c>
      <c r="W738" s="83">
        <f t="shared" si="70"/>
        <v>-0.61922897799866305</v>
      </c>
      <c r="X738" s="84">
        <f t="shared" si="71"/>
        <v>130</v>
      </c>
    </row>
    <row r="739" spans="1:24" x14ac:dyDescent="0.25">
      <c r="A739" s="79">
        <v>130.1</v>
      </c>
      <c r="B739" s="80">
        <f t="shared" si="67"/>
        <v>24.821667973357471</v>
      </c>
      <c r="C739" s="54">
        <f t="shared" si="66"/>
        <v>0.62654181982211199</v>
      </c>
      <c r="D739" s="81">
        <f t="shared" si="68"/>
        <v>0.24079239808689931</v>
      </c>
      <c r="E739" s="94"/>
      <c r="V739" s="44">
        <f t="shared" si="69"/>
        <v>5.7980978976439793E-2</v>
      </c>
      <c r="W739" s="83">
        <f t="shared" si="70"/>
        <v>-0.62654181982211199</v>
      </c>
      <c r="X739" s="84">
        <f t="shared" si="71"/>
        <v>130.1</v>
      </c>
    </row>
    <row r="740" spans="1:24" x14ac:dyDescent="0.25">
      <c r="A740" s="79">
        <v>130.19999999999999</v>
      </c>
      <c r="B740" s="80">
        <f t="shared" si="67"/>
        <v>24.828991279314153</v>
      </c>
      <c r="C740" s="54">
        <f t="shared" si="66"/>
        <v>0.63386512577879373</v>
      </c>
      <c r="D740" s="81">
        <f t="shared" si="68"/>
        <v>0.24341978716543539</v>
      </c>
      <c r="E740" s="94"/>
      <c r="V740" s="44">
        <f t="shared" si="69"/>
        <v>5.9253192783665865E-2</v>
      </c>
      <c r="W740" s="83">
        <f t="shared" si="70"/>
        <v>-0.63386512577879373</v>
      </c>
      <c r="X740" s="84">
        <f t="shared" si="71"/>
        <v>130.19999999999999</v>
      </c>
    </row>
    <row r="741" spans="1:24" x14ac:dyDescent="0.25">
      <c r="A741" s="79">
        <v>130.30000000000001</v>
      </c>
      <c r="B741" s="80">
        <f t="shared" si="67"/>
        <v>24.836325028280285</v>
      </c>
      <c r="C741" s="54">
        <f t="shared" si="66"/>
        <v>0.64119887474492643</v>
      </c>
      <c r="D741" s="81">
        <f t="shared" si="68"/>
        <v>0.24604715070795333</v>
      </c>
      <c r="E741" s="94"/>
      <c r="V741" s="44">
        <f t="shared" si="69"/>
        <v>6.0539200371502296E-2</v>
      </c>
      <c r="W741" s="83">
        <f t="shared" si="70"/>
        <v>-0.64119887474492643</v>
      </c>
      <c r="X741" s="84">
        <f t="shared" si="71"/>
        <v>130.30000000000001</v>
      </c>
    </row>
    <row r="742" spans="1:24" x14ac:dyDescent="0.25">
      <c r="A742" s="79">
        <v>130.4</v>
      </c>
      <c r="B742" s="80">
        <f t="shared" si="67"/>
        <v>24.843669199201603</v>
      </c>
      <c r="C742" s="54">
        <f t="shared" si="66"/>
        <v>0.64854304566624421</v>
      </c>
      <c r="D742" s="81">
        <f t="shared" si="68"/>
        <v>0.248674480700247</v>
      </c>
      <c r="E742" s="94"/>
      <c r="V742" s="44">
        <f t="shared" si="69"/>
        <v>6.1838997351537521E-2</v>
      </c>
      <c r="W742" s="83">
        <f t="shared" si="70"/>
        <v>-0.64854304566624421</v>
      </c>
      <c r="X742" s="84">
        <f t="shared" si="71"/>
        <v>130.4</v>
      </c>
    </row>
    <row r="743" spans="1:24" x14ac:dyDescent="0.25">
      <c r="A743" s="79">
        <v>130.5</v>
      </c>
      <c r="B743" s="80">
        <f t="shared" si="67"/>
        <v>24.851023771093057</v>
      </c>
      <c r="C743" s="54">
        <f t="shared" si="66"/>
        <v>0.65589761755769871</v>
      </c>
      <c r="D743" s="81">
        <f t="shared" si="68"/>
        <v>0.25130176917919489</v>
      </c>
      <c r="E743" s="94"/>
      <c r="V743" s="44">
        <f t="shared" si="69"/>
        <v>6.3152579192593344E-2</v>
      </c>
      <c r="W743" s="83">
        <f t="shared" si="70"/>
        <v>-0.65589761755769871</v>
      </c>
      <c r="X743" s="84">
        <f t="shared" si="71"/>
        <v>130.5</v>
      </c>
    </row>
    <row r="744" spans="1:24" x14ac:dyDescent="0.25">
      <c r="A744" s="79">
        <v>130.6</v>
      </c>
      <c r="B744" s="80">
        <f t="shared" si="67"/>
        <v>24.858388723038637</v>
      </c>
      <c r="C744" s="54">
        <f t="shared" si="66"/>
        <v>0.66326256950327789</v>
      </c>
      <c r="D744" s="81">
        <f t="shared" si="68"/>
        <v>0.25392900823249537</v>
      </c>
      <c r="E744" s="94"/>
      <c r="V744" s="44">
        <f t="shared" si="69"/>
        <v>6.4479941221938702E-2</v>
      </c>
      <c r="W744" s="83">
        <f t="shared" si="70"/>
        <v>-0.66326256950327789</v>
      </c>
      <c r="X744" s="84">
        <f t="shared" si="71"/>
        <v>130.6</v>
      </c>
    </row>
    <row r="745" spans="1:24" x14ac:dyDescent="0.25">
      <c r="A745" s="79">
        <v>130.69999999999999</v>
      </c>
      <c r="B745" s="80">
        <f t="shared" si="67"/>
        <v>24.865764034191024</v>
      </c>
      <c r="C745" s="54">
        <f t="shared" si="66"/>
        <v>0.67063788065566499</v>
      </c>
      <c r="D745" s="81">
        <f t="shared" si="68"/>
        <v>0.25655618999834162</v>
      </c>
      <c r="E745" s="94"/>
      <c r="V745" s="44">
        <f t="shared" si="69"/>
        <v>6.5821078626465163E-2</v>
      </c>
      <c r="W745" s="83">
        <f t="shared" si="70"/>
        <v>-0.67063788065566499</v>
      </c>
      <c r="X745" s="84">
        <f t="shared" si="71"/>
        <v>130.69999999999999</v>
      </c>
    </row>
    <row r="746" spans="1:24" x14ac:dyDescent="0.25">
      <c r="A746" s="79">
        <v>130.80000000000001</v>
      </c>
      <c r="B746" s="80">
        <f t="shared" si="67"/>
        <v>24.873149683771373</v>
      </c>
      <c r="C746" s="54">
        <f t="shared" si="66"/>
        <v>0.67802353023601469</v>
      </c>
      <c r="D746" s="81">
        <f t="shared" si="68"/>
        <v>0.25918330666514322</v>
      </c>
      <c r="E746" s="94"/>
      <c r="V746" s="44">
        <f t="shared" si="69"/>
        <v>6.7175986453877679E-2</v>
      </c>
      <c r="W746" s="83">
        <f t="shared" si="70"/>
        <v>-0.67802353023601469</v>
      </c>
      <c r="X746" s="84">
        <f t="shared" si="71"/>
        <v>130.80000000000001</v>
      </c>
    </row>
    <row r="747" spans="1:24" x14ac:dyDescent="0.25">
      <c r="A747" s="79">
        <v>130.9</v>
      </c>
      <c r="B747" s="80">
        <f t="shared" si="67"/>
        <v>24.88054565106901</v>
      </c>
      <c r="C747" s="54">
        <f t="shared" si="66"/>
        <v>0.68541949753365117</v>
      </c>
      <c r="D747" s="81">
        <f t="shared" si="68"/>
        <v>0.26181035047121892</v>
      </c>
      <c r="E747" s="94"/>
      <c r="V747" s="44">
        <f t="shared" si="69"/>
        <v>6.8544659613862483E-2</v>
      </c>
      <c r="W747" s="83">
        <f t="shared" si="70"/>
        <v>-0.68541949753365117</v>
      </c>
      <c r="X747" s="84">
        <f t="shared" si="71"/>
        <v>130.9</v>
      </c>
    </row>
    <row r="748" spans="1:24" x14ac:dyDescent="0.25">
      <c r="A748" s="79">
        <v>131</v>
      </c>
      <c r="B748" s="80">
        <f t="shared" si="67"/>
        <v>24.887951915441207</v>
      </c>
      <c r="C748" s="54">
        <f t="shared" si="66"/>
        <v>0.69282576190584777</v>
      </c>
      <c r="D748" s="81">
        <f t="shared" si="68"/>
        <v>0.26443731370452206</v>
      </c>
      <c r="E748" s="94"/>
      <c r="V748" s="44">
        <f t="shared" si="69"/>
        <v>6.9927092879263811E-2</v>
      </c>
      <c r="W748" s="83">
        <f t="shared" si="70"/>
        <v>-0.69282576190584777</v>
      </c>
      <c r="X748" s="84">
        <f t="shared" si="71"/>
        <v>131</v>
      </c>
    </row>
    <row r="749" spans="1:24" x14ac:dyDescent="0.25">
      <c r="A749" s="79">
        <v>131.1</v>
      </c>
      <c r="B749" s="80">
        <f t="shared" si="67"/>
        <v>24.89536845631288</v>
      </c>
      <c r="C749" s="54">
        <f t="shared" si="66"/>
        <v>0.70024230277752153</v>
      </c>
      <c r="D749" s="81">
        <f t="shared" si="68"/>
        <v>0.26706418870233467</v>
      </c>
      <c r="E749" s="94"/>
      <c r="V749" s="44">
        <f t="shared" si="69"/>
        <v>7.1323280887236218E-2</v>
      </c>
      <c r="W749" s="83">
        <f t="shared" si="70"/>
        <v>-0.70024230277752153</v>
      </c>
      <c r="X749" s="84">
        <f t="shared" si="71"/>
        <v>131.1</v>
      </c>
    </row>
    <row r="750" spans="1:24" x14ac:dyDescent="0.25">
      <c r="A750" s="79">
        <v>131.19999999999999</v>
      </c>
      <c r="B750" s="80">
        <f t="shared" si="67"/>
        <v>24.902795253176397</v>
      </c>
      <c r="C750" s="54">
        <f t="shared" si="66"/>
        <v>0.70766909964103775</v>
      </c>
      <c r="D750" s="81">
        <f t="shared" si="68"/>
        <v>0.26969096785100527</v>
      </c>
      <c r="E750" s="94"/>
      <c r="V750" s="44">
        <f t="shared" si="69"/>
        <v>7.2733218140411962E-2</v>
      </c>
      <c r="W750" s="83">
        <f t="shared" si="70"/>
        <v>-0.70766909964103775</v>
      </c>
      <c r="X750" s="84">
        <f t="shared" si="71"/>
        <v>131.19999999999999</v>
      </c>
    </row>
    <row r="751" spans="1:24" x14ac:dyDescent="0.25">
      <c r="A751" s="79">
        <v>131.30000000000001</v>
      </c>
      <c r="B751" s="80">
        <f t="shared" si="67"/>
        <v>24.910232285591224</v>
      </c>
      <c r="C751" s="54">
        <f t="shared" si="66"/>
        <v>0.71510613205586537</v>
      </c>
      <c r="D751" s="81">
        <f t="shared" si="68"/>
        <v>0.27231764358563038</v>
      </c>
      <c r="E751" s="94"/>
      <c r="V751" s="44">
        <f t="shared" si="69"/>
        <v>7.4156899008030422E-2</v>
      </c>
      <c r="W751" s="83">
        <f t="shared" si="70"/>
        <v>-0.71510613205586537</v>
      </c>
      <c r="X751" s="84">
        <f t="shared" si="71"/>
        <v>131.30000000000001</v>
      </c>
    </row>
    <row r="752" spans="1:24" x14ac:dyDescent="0.25">
      <c r="A752" s="79">
        <v>131.4</v>
      </c>
      <c r="B752" s="80">
        <f t="shared" si="67"/>
        <v>24.917679533183751</v>
      </c>
      <c r="C752" s="54">
        <f t="shared" si="66"/>
        <v>0.72255337964839228</v>
      </c>
      <c r="D752" s="81">
        <f t="shared" si="68"/>
        <v>0.27494420838979916</v>
      </c>
      <c r="E752" s="94"/>
      <c r="V752" s="44">
        <f t="shared" si="69"/>
        <v>7.559431772709331E-2</v>
      </c>
      <c r="W752" s="83">
        <f t="shared" si="70"/>
        <v>-0.72255337964839228</v>
      </c>
      <c r="X752" s="84">
        <f t="shared" si="71"/>
        <v>131.4</v>
      </c>
    </row>
    <row r="753" spans="1:24" x14ac:dyDescent="0.25">
      <c r="A753" s="79">
        <v>131.5</v>
      </c>
      <c r="B753" s="80">
        <f t="shared" si="67"/>
        <v>24.925136975646986</v>
      </c>
      <c r="C753" s="54">
        <f t="shared" si="66"/>
        <v>0.73001082211162682</v>
      </c>
      <c r="D753" s="81">
        <f t="shared" si="68"/>
        <v>0.27757065479529536</v>
      </c>
      <c r="E753" s="94"/>
      <c r="V753" s="44">
        <f t="shared" si="69"/>
        <v>7.7045468403489026E-2</v>
      </c>
      <c r="W753" s="83">
        <f t="shared" si="70"/>
        <v>-0.73001082211162682</v>
      </c>
      <c r="X753" s="84">
        <f t="shared" si="71"/>
        <v>131.5</v>
      </c>
    </row>
    <row r="754" spans="1:24" x14ac:dyDescent="0.25">
      <c r="A754" s="79">
        <v>131.6</v>
      </c>
      <c r="B754" s="80">
        <f t="shared" si="67"/>
        <v>24.93260459274034</v>
      </c>
      <c r="C754" s="54">
        <f t="shared" si="66"/>
        <v>0.73747843920498113</v>
      </c>
      <c r="D754" s="81">
        <f t="shared" si="68"/>
        <v>0.28019697538183175</v>
      </c>
      <c r="E754" s="94"/>
      <c r="V754" s="44">
        <f t="shared" si="69"/>
        <v>7.8510345013126828E-2</v>
      </c>
      <c r="W754" s="83">
        <f t="shared" si="70"/>
        <v>-0.73747843920498113</v>
      </c>
      <c r="X754" s="84">
        <f t="shared" si="71"/>
        <v>131.6</v>
      </c>
    </row>
    <row r="755" spans="1:24" x14ac:dyDescent="0.25">
      <c r="A755" s="79">
        <v>131.69999999999999</v>
      </c>
      <c r="B755" s="80">
        <f t="shared" si="67"/>
        <v>24.940082364289349</v>
      </c>
      <c r="C755" s="54">
        <f t="shared" si="66"/>
        <v>0.74495621075399043</v>
      </c>
      <c r="D755" s="81">
        <f t="shared" si="68"/>
        <v>0.28282316277676178</v>
      </c>
      <c r="E755" s="94"/>
      <c r="V755" s="44">
        <f t="shared" si="69"/>
        <v>7.9988941403050698E-2</v>
      </c>
      <c r="W755" s="83">
        <f t="shared" si="70"/>
        <v>-0.74495621075399043</v>
      </c>
      <c r="X755" s="84">
        <f t="shared" si="71"/>
        <v>131.69999999999999</v>
      </c>
    </row>
    <row r="756" spans="1:24" x14ac:dyDescent="0.25">
      <c r="A756" s="79">
        <v>131.80000000000001</v>
      </c>
      <c r="B756" s="80">
        <f t="shared" si="67"/>
        <v>24.947570270185409</v>
      </c>
      <c r="C756" s="54">
        <f t="shared" si="66"/>
        <v>0.75244411665005018</v>
      </c>
      <c r="D756" s="81">
        <f t="shared" si="68"/>
        <v>0.28544920965479897</v>
      </c>
      <c r="E756" s="94"/>
      <c r="V756" s="44">
        <f t="shared" si="69"/>
        <v>8.1481251292549378E-2</v>
      </c>
      <c r="W756" s="83">
        <f t="shared" si="70"/>
        <v>-0.75244411665005018</v>
      </c>
      <c r="X756" s="84">
        <f t="shared" si="71"/>
        <v>131.80000000000001</v>
      </c>
    </row>
    <row r="757" spans="1:24" x14ac:dyDescent="0.25">
      <c r="A757" s="79">
        <v>131.9</v>
      </c>
      <c r="B757" s="80">
        <f t="shared" si="67"/>
        <v>24.955068290385526</v>
      </c>
      <c r="C757" s="54">
        <f t="shared" si="66"/>
        <v>0.75994213685016732</v>
      </c>
      <c r="D757" s="81">
        <f t="shared" si="68"/>
        <v>0.28807510873774345</v>
      </c>
      <c r="E757" s="94"/>
      <c r="V757" s="44">
        <f t="shared" si="69"/>
        <v>8.2987268274262713E-2</v>
      </c>
      <c r="W757" s="83">
        <f t="shared" si="70"/>
        <v>-0.75994213685016732</v>
      </c>
      <c r="X757" s="84">
        <f t="shared" si="71"/>
        <v>131.9</v>
      </c>
    </row>
    <row r="758" spans="1:24" x14ac:dyDescent="0.25">
      <c r="A758" s="79">
        <v>132</v>
      </c>
      <c r="B758" s="80">
        <f t="shared" si="67"/>
        <v>24.96257640491212</v>
      </c>
      <c r="C758" s="54">
        <f t="shared" si="66"/>
        <v>0.76745025137676137</v>
      </c>
      <c r="D758" s="81">
        <f t="shared" si="68"/>
        <v>0.2907008527942278</v>
      </c>
      <c r="E758" s="94"/>
      <c r="V758" s="44">
        <f t="shared" si="69"/>
        <v>8.4506985815291299E-2</v>
      </c>
      <c r="W758" s="83">
        <f t="shared" si="70"/>
        <v>-0.76745025137676137</v>
      </c>
      <c r="X758" s="84">
        <f t="shared" si="71"/>
        <v>132</v>
      </c>
    </row>
    <row r="759" spans="1:24" x14ac:dyDescent="0.25">
      <c r="A759" s="79">
        <v>132.1</v>
      </c>
      <c r="B759" s="80">
        <f t="shared" si="67"/>
        <v>24.970094593852707</v>
      </c>
      <c r="C759" s="54">
        <f t="shared" si="66"/>
        <v>0.77496844031734824</v>
      </c>
      <c r="D759" s="81">
        <f t="shared" si="68"/>
        <v>0.29332643463942026</v>
      </c>
      <c r="E759" s="94"/>
      <c r="V759" s="44">
        <f t="shared" si="69"/>
        <v>8.6040397258274087E-2</v>
      </c>
      <c r="W759" s="83">
        <f t="shared" si="70"/>
        <v>-0.77496844031734824</v>
      </c>
      <c r="X759" s="84">
        <f t="shared" si="71"/>
        <v>132.1</v>
      </c>
    </row>
    <row r="760" spans="1:24" x14ac:dyDescent="0.25">
      <c r="A760" s="79">
        <v>132.19999999999999</v>
      </c>
      <c r="B760" s="80">
        <f t="shared" si="67"/>
        <v>24.977622837359672</v>
      </c>
      <c r="C760" s="54">
        <f t="shared" si="66"/>
        <v>0.78249668382431281</v>
      </c>
      <c r="D760" s="81">
        <f t="shared" si="68"/>
        <v>0.2959518471347628</v>
      </c>
      <c r="E760" s="94"/>
      <c r="V760" s="44">
        <f t="shared" si="69"/>
        <v>8.7587495822478004E-2</v>
      </c>
      <c r="W760" s="83">
        <f t="shared" si="70"/>
        <v>-0.78249668382431281</v>
      </c>
      <c r="X760" s="84">
        <f t="shared" si="71"/>
        <v>132.19999999999999</v>
      </c>
    </row>
    <row r="761" spans="1:24" x14ac:dyDescent="0.25">
      <c r="A761" s="79">
        <v>132.30000000000001</v>
      </c>
      <c r="B761" s="80">
        <f t="shared" si="67"/>
        <v>24.985161115650065</v>
      </c>
      <c r="C761" s="54">
        <f t="shared" si="66"/>
        <v>0.79003496211470647</v>
      </c>
      <c r="D761" s="81">
        <f t="shared" si="68"/>
        <v>0.29857708318771975</v>
      </c>
      <c r="E761" s="94"/>
      <c r="V761" s="44">
        <f t="shared" si="69"/>
        <v>8.9148274604886515E-2</v>
      </c>
      <c r="W761" s="83">
        <f t="shared" si="70"/>
        <v>-0.79003496211470647</v>
      </c>
      <c r="X761" s="84">
        <f t="shared" si="71"/>
        <v>132.30000000000001</v>
      </c>
    </row>
    <row r="762" spans="1:24" x14ac:dyDescent="0.25">
      <c r="A762" s="79">
        <v>132.4</v>
      </c>
      <c r="B762" s="80">
        <f t="shared" si="67"/>
        <v>24.992709409005275</v>
      </c>
      <c r="C762" s="54">
        <f t="shared" si="66"/>
        <v>0.79758325546991671</v>
      </c>
      <c r="D762" s="81">
        <f t="shared" si="68"/>
        <v>0.30120213575147908</v>
      </c>
      <c r="E762" s="94"/>
      <c r="V762" s="44">
        <f t="shared" si="69"/>
        <v>9.0722726581252439E-2</v>
      </c>
      <c r="W762" s="83">
        <f t="shared" si="70"/>
        <v>-0.79758325546991671</v>
      </c>
      <c r="X762" s="84">
        <f t="shared" si="71"/>
        <v>132.4</v>
      </c>
    </row>
    <row r="763" spans="1:24" x14ac:dyDescent="0.25">
      <c r="A763" s="79">
        <v>132.5</v>
      </c>
      <c r="B763" s="80">
        <f t="shared" si="67"/>
        <v>25.000267697770848</v>
      </c>
      <c r="C763" s="54">
        <f t="shared" si="66"/>
        <v>0.80514154423548945</v>
      </c>
      <c r="D763" s="81">
        <f t="shared" si="68"/>
        <v>0.30382699782471301</v>
      </c>
      <c r="E763" s="94"/>
      <c r="V763" s="44">
        <f t="shared" si="69"/>
        <v>9.2310844607178158E-2</v>
      </c>
      <c r="W763" s="83">
        <f t="shared" si="70"/>
        <v>-0.80514154423548945</v>
      </c>
      <c r="X763" s="84">
        <f t="shared" si="71"/>
        <v>132.5</v>
      </c>
    </row>
    <row r="764" spans="1:24" x14ac:dyDescent="0.25">
      <c r="A764" s="79">
        <v>132.6</v>
      </c>
      <c r="B764" s="80">
        <f t="shared" si="67"/>
        <v>25.007835962356246</v>
      </c>
      <c r="C764" s="54">
        <f t="shared" si="66"/>
        <v>0.8127098088208875</v>
      </c>
      <c r="D764" s="81">
        <f t="shared" si="68"/>
        <v>0.30645166245131505</v>
      </c>
      <c r="E764" s="94"/>
      <c r="V764" s="44">
        <f t="shared" si="69"/>
        <v>9.3912621419174738E-2</v>
      </c>
      <c r="W764" s="83">
        <f t="shared" si="70"/>
        <v>-0.8127098088208875</v>
      </c>
      <c r="X764" s="84">
        <f t="shared" si="71"/>
        <v>132.6</v>
      </c>
    </row>
    <row r="765" spans="1:24" x14ac:dyDescent="0.25">
      <c r="A765" s="79">
        <v>132.69999999999999</v>
      </c>
      <c r="B765" s="80">
        <f t="shared" si="67"/>
        <v>25.015414183234554</v>
      </c>
      <c r="C765" s="54">
        <f t="shared" si="66"/>
        <v>0.82028802969919568</v>
      </c>
      <c r="D765" s="81">
        <f t="shared" si="68"/>
        <v>0.30907612272011897</v>
      </c>
      <c r="E765" s="94"/>
      <c r="V765" s="44">
        <f t="shared" si="69"/>
        <v>9.552804963570205E-2</v>
      </c>
      <c r="W765" s="83">
        <f t="shared" si="70"/>
        <v>-0.82028802969919568</v>
      </c>
      <c r="X765" s="84">
        <f t="shared" si="71"/>
        <v>132.69999999999999</v>
      </c>
    </row>
    <row r="766" spans="1:24" x14ac:dyDescent="0.25">
      <c r="A766" s="79">
        <v>132.80000000000001</v>
      </c>
      <c r="B766" s="80">
        <f t="shared" si="67"/>
        <v>25.023002340942298</v>
      </c>
      <c r="C766" s="54">
        <f t="shared" si="66"/>
        <v>0.82787618740693958</v>
      </c>
      <c r="D766" s="81">
        <f t="shared" si="68"/>
        <v>0.31170037176466098</v>
      </c>
      <c r="E766" s="94"/>
      <c r="V766" s="44">
        <f t="shared" si="69"/>
        <v>9.7157121758227868E-2</v>
      </c>
      <c r="W766" s="83">
        <f t="shared" si="70"/>
        <v>-0.82787618740693958</v>
      </c>
      <c r="X766" s="84">
        <f t="shared" si="71"/>
        <v>132.80000000000001</v>
      </c>
    </row>
    <row r="767" spans="1:24" x14ac:dyDescent="0.25">
      <c r="A767" s="79">
        <v>132.9</v>
      </c>
      <c r="B767" s="80">
        <f t="shared" si="67"/>
        <v>25.03060041607915</v>
      </c>
      <c r="C767" s="54">
        <f t="shared" si="66"/>
        <v>0.83547426254379076</v>
      </c>
      <c r="D767" s="81">
        <f t="shared" si="68"/>
        <v>0.31432440276290097</v>
      </c>
      <c r="E767" s="94"/>
      <c r="V767" s="44">
        <f t="shared" si="69"/>
        <v>9.8799830172254383E-2</v>
      </c>
      <c r="W767" s="83">
        <f t="shared" si="70"/>
        <v>-0.83547426254379076</v>
      </c>
      <c r="X767" s="84">
        <f t="shared" si="71"/>
        <v>132.9</v>
      </c>
    </row>
    <row r="768" spans="1:24" x14ac:dyDescent="0.25">
      <c r="A768" s="79">
        <v>133</v>
      </c>
      <c r="B768" s="80">
        <f t="shared" si="67"/>
        <v>25.038208389307709</v>
      </c>
      <c r="C768" s="54">
        <f t="shared" si="66"/>
        <v>0.84308223577234997</v>
      </c>
      <c r="D768" s="81">
        <f t="shared" si="68"/>
        <v>0.31694820893697367</v>
      </c>
      <c r="E768" s="94"/>
      <c r="V768" s="44">
        <f t="shared" si="69"/>
        <v>0.10045616714835552</v>
      </c>
      <c r="W768" s="83">
        <f t="shared" si="70"/>
        <v>-0.84308223577234997</v>
      </c>
      <c r="X768" s="84">
        <f t="shared" si="71"/>
        <v>133</v>
      </c>
    </row>
    <row r="769" spans="1:24" x14ac:dyDescent="0.25">
      <c r="A769" s="79">
        <v>133.1</v>
      </c>
      <c r="B769" s="80">
        <f t="shared" si="67"/>
        <v>25.045826241353311</v>
      </c>
      <c r="C769" s="54">
        <f t="shared" si="66"/>
        <v>0.85070008781795181</v>
      </c>
      <c r="D769" s="81">
        <f t="shared" si="68"/>
        <v>0.31957178355294963</v>
      </c>
      <c r="E769" s="94"/>
      <c r="V769" s="44">
        <f t="shared" si="69"/>
        <v>0.10212612484321329</v>
      </c>
      <c r="W769" s="83">
        <f t="shared" si="70"/>
        <v>-0.85070008781795181</v>
      </c>
      <c r="X769" s="84">
        <f t="shared" si="71"/>
        <v>133.1</v>
      </c>
    </row>
    <row r="770" spans="1:24" x14ac:dyDescent="0.25">
      <c r="A770" s="79">
        <v>133.19999999999999</v>
      </c>
      <c r="B770" s="80">
        <f t="shared" si="67"/>
        <v>25.053453953003707</v>
      </c>
      <c r="C770" s="54">
        <f t="shared" si="66"/>
        <v>0.85832779946834847</v>
      </c>
      <c r="D770" s="81">
        <f t="shared" si="68"/>
        <v>0.32219511992055128</v>
      </c>
      <c r="E770" s="94"/>
      <c r="V770" s="44">
        <f t="shared" si="69"/>
        <v>0.10380969530061841</v>
      </c>
      <c r="W770" s="83">
        <f t="shared" si="70"/>
        <v>-0.85832779946834847</v>
      </c>
      <c r="X770" s="84">
        <f t="shared" si="71"/>
        <v>133.19999999999999</v>
      </c>
    </row>
    <row r="771" spans="1:24" x14ac:dyDescent="0.25">
      <c r="A771" s="79">
        <v>133.30000000000001</v>
      </c>
      <c r="B771" s="80">
        <f t="shared" si="67"/>
        <v>25.061091505108916</v>
      </c>
      <c r="C771" s="54">
        <f t="shared" si="66"/>
        <v>0.86596535157355703</v>
      </c>
      <c r="D771" s="81">
        <f t="shared" si="68"/>
        <v>0.3248182113929321</v>
      </c>
      <c r="E771" s="94"/>
      <c r="V771" s="44">
        <f t="shared" si="69"/>
        <v>0.10550687045250352</v>
      </c>
      <c r="W771" s="83">
        <f t="shared" si="70"/>
        <v>-0.86596535157355703</v>
      </c>
      <c r="X771" s="84">
        <f t="shared" si="71"/>
        <v>133.30000000000001</v>
      </c>
    </row>
    <row r="772" spans="1:24" x14ac:dyDescent="0.25">
      <c r="A772" s="79">
        <v>133.4</v>
      </c>
      <c r="B772" s="80">
        <f t="shared" si="67"/>
        <v>25.068738878580891</v>
      </c>
      <c r="C772" s="54">
        <f t="shared" si="66"/>
        <v>0.87361272504553256</v>
      </c>
      <c r="D772" s="81">
        <f t="shared" si="68"/>
        <v>0.32744105136639151</v>
      </c>
      <c r="E772" s="94"/>
      <c r="V772" s="44">
        <f t="shared" si="69"/>
        <v>0.10721764211992785</v>
      </c>
      <c r="W772" s="83">
        <f t="shared" si="70"/>
        <v>-0.87361272504553256</v>
      </c>
      <c r="X772" s="84">
        <f t="shared" si="71"/>
        <v>133.4</v>
      </c>
    </row>
    <row r="773" spans="1:24" x14ac:dyDescent="0.25">
      <c r="A773" s="79">
        <v>133.5</v>
      </c>
      <c r="B773" s="80">
        <f t="shared" si="67"/>
        <v>25.076396054393392</v>
      </c>
      <c r="C773" s="54">
        <f t="shared" si="66"/>
        <v>0.88126990085803314</v>
      </c>
      <c r="D773" s="81">
        <f t="shared" si="68"/>
        <v>0.33006363328016225</v>
      </c>
      <c r="E773" s="94"/>
      <c r="V773" s="44">
        <f t="shared" si="69"/>
        <v>0.10894200201410142</v>
      </c>
      <c r="W773" s="83">
        <f t="shared" si="70"/>
        <v>-0.88126990085803314</v>
      </c>
      <c r="X773" s="84">
        <f t="shared" si="71"/>
        <v>133.5</v>
      </c>
    </row>
    <row r="774" spans="1:24" x14ac:dyDescent="0.25">
      <c r="A774" s="79">
        <v>133.6</v>
      </c>
      <c r="B774" s="80">
        <f t="shared" si="67"/>
        <v>25.084063013581655</v>
      </c>
      <c r="C774" s="54">
        <f t="shared" si="66"/>
        <v>0.88893686004629657</v>
      </c>
      <c r="D774" s="81">
        <f t="shared" si="68"/>
        <v>0.33268595061612899</v>
      </c>
      <c r="E774" s="94"/>
      <c r="V774" s="44">
        <f t="shared" si="69"/>
        <v>0.11067994173735742</v>
      </c>
      <c r="W774" s="83">
        <f t="shared" si="70"/>
        <v>-0.88893686004629657</v>
      </c>
      <c r="X774" s="84">
        <f t="shared" si="71"/>
        <v>133.6</v>
      </c>
    </row>
    <row r="775" spans="1:24" x14ac:dyDescent="0.25">
      <c r="A775" s="79">
        <v>133.69999999999999</v>
      </c>
      <c r="B775" s="80">
        <f t="shared" si="67"/>
        <v>25.091739737242271</v>
      </c>
      <c r="C775" s="54">
        <f t="shared" si="66"/>
        <v>0.89661358370691246</v>
      </c>
      <c r="D775" s="81">
        <f t="shared" si="68"/>
        <v>0.33530799689862101</v>
      </c>
      <c r="E775" s="94"/>
      <c r="V775" s="44">
        <f t="shared" si="69"/>
        <v>0.11243145278416564</v>
      </c>
      <c r="W775" s="83">
        <f t="shared" si="70"/>
        <v>-0.89661358370691246</v>
      </c>
      <c r="X775" s="84">
        <f t="shared" si="71"/>
        <v>133.69999999999999</v>
      </c>
    </row>
    <row r="776" spans="1:24" x14ac:dyDescent="0.25">
      <c r="A776" s="79">
        <v>133.80000000000001</v>
      </c>
      <c r="B776" s="80">
        <f t="shared" si="67"/>
        <v>25.099426206532815</v>
      </c>
      <c r="C776" s="54">
        <f t="shared" ref="C776:C839" si="72">B776-$B$3</f>
        <v>0.90430005299745631</v>
      </c>
      <c r="D776" s="81">
        <f t="shared" si="68"/>
        <v>0.3379297656941167</v>
      </c>
      <c r="E776" s="94"/>
      <c r="V776" s="44">
        <f t="shared" si="69"/>
        <v>0.11419652654208061</v>
      </c>
      <c r="W776" s="83">
        <f t="shared" si="70"/>
        <v>-0.90430005299745631</v>
      </c>
      <c r="X776" s="84">
        <f t="shared" si="71"/>
        <v>133.80000000000001</v>
      </c>
    </row>
    <row r="777" spans="1:24" x14ac:dyDescent="0.25">
      <c r="A777" s="79">
        <v>133.9</v>
      </c>
      <c r="B777" s="80">
        <f t="shared" ref="B777:B840" si="73">DEGREES(ASIN((A777^2+$A$3^2-$C$5^2)/(2*A777*$A$3)))</f>
        <v>25.107122402671756</v>
      </c>
      <c r="C777" s="54">
        <f t="shared" si="72"/>
        <v>0.9119962491363971</v>
      </c>
      <c r="D777" s="81">
        <f t="shared" ref="D777:D840" si="74">ABS(50*C777)/A777</f>
        <v>0.3405512506110519</v>
      </c>
      <c r="E777" s="94"/>
      <c r="V777" s="44">
        <f t="shared" ref="V777:V840" si="75">D777^2</f>
        <v>0.11597515429275147</v>
      </c>
      <c r="W777" s="83">
        <f t="shared" ref="W777:W840" si="76">-C777</f>
        <v>-0.9119962491363971</v>
      </c>
      <c r="X777" s="84">
        <f t="shared" ref="X777:X840" si="77">A777</f>
        <v>133.9</v>
      </c>
    </row>
    <row r="778" spans="1:24" x14ac:dyDescent="0.25">
      <c r="A778" s="79">
        <v>134</v>
      </c>
      <c r="B778" s="80">
        <f t="shared" si="73"/>
        <v>25.114828306938136</v>
      </c>
      <c r="C778" s="54">
        <f t="shared" si="72"/>
        <v>0.91970215340277761</v>
      </c>
      <c r="D778" s="81">
        <f t="shared" si="74"/>
        <v>0.34317244529954388</v>
      </c>
      <c r="E778" s="94"/>
      <c r="V778" s="44">
        <f t="shared" si="75"/>
        <v>0.11776732721286844</v>
      </c>
      <c r="W778" s="83">
        <f t="shared" si="76"/>
        <v>-0.91970215340277761</v>
      </c>
      <c r="X778" s="84">
        <f t="shared" si="77"/>
        <v>134</v>
      </c>
    </row>
    <row r="779" spans="1:24" x14ac:dyDescent="0.25">
      <c r="A779" s="79">
        <v>134.1</v>
      </c>
      <c r="B779" s="80">
        <f t="shared" si="73"/>
        <v>25.122543900671388</v>
      </c>
      <c r="C779" s="54">
        <f t="shared" si="72"/>
        <v>0.92741774713602965</v>
      </c>
      <c r="D779" s="81">
        <f t="shared" si="74"/>
        <v>0.34579334345116691</v>
      </c>
      <c r="E779" s="94"/>
      <c r="V779" s="44">
        <f t="shared" si="75"/>
        <v>0.11957303637513668</v>
      </c>
      <c r="W779" s="83">
        <f t="shared" si="76"/>
        <v>-0.92741774713602965</v>
      </c>
      <c r="X779" s="84">
        <f t="shared" si="77"/>
        <v>134.1</v>
      </c>
    </row>
    <row r="780" spans="1:24" x14ac:dyDescent="0.25">
      <c r="A780" s="79">
        <v>134.19999999999999</v>
      </c>
      <c r="B780" s="80">
        <f t="shared" si="73"/>
        <v>25.130269165271095</v>
      </c>
      <c r="C780" s="54">
        <f t="shared" si="72"/>
        <v>0.935143011735736</v>
      </c>
      <c r="D780" s="81">
        <f t="shared" si="74"/>
        <v>0.34841393879870941</v>
      </c>
      <c r="E780" s="94"/>
      <c r="V780" s="44">
        <f t="shared" si="75"/>
        <v>0.12139227274923083</v>
      </c>
      <c r="W780" s="83">
        <f t="shared" si="76"/>
        <v>-0.935143011735736</v>
      </c>
      <c r="X780" s="84">
        <f t="shared" si="77"/>
        <v>134.19999999999999</v>
      </c>
    </row>
    <row r="781" spans="1:24" x14ac:dyDescent="0.25">
      <c r="A781" s="79">
        <v>134.30000000000001</v>
      </c>
      <c r="B781" s="80">
        <f t="shared" si="73"/>
        <v>25.138004082196762</v>
      </c>
      <c r="C781" s="54">
        <f t="shared" si="72"/>
        <v>0.94287792866140308</v>
      </c>
      <c r="D781" s="81">
        <f t="shared" si="74"/>
        <v>0.35103422511593557</v>
      </c>
      <c r="E781" s="94"/>
      <c r="V781" s="44">
        <f t="shared" si="75"/>
        <v>0.12322502720274534</v>
      </c>
      <c r="W781" s="83">
        <f t="shared" si="76"/>
        <v>-0.94287792866140308</v>
      </c>
      <c r="X781" s="84">
        <f t="shared" si="77"/>
        <v>134.30000000000001</v>
      </c>
    </row>
    <row r="782" spans="1:24" x14ac:dyDescent="0.25">
      <c r="A782" s="79">
        <v>134.4</v>
      </c>
      <c r="B782" s="80">
        <f t="shared" si="73"/>
        <v>25.145748632967596</v>
      </c>
      <c r="C782" s="54">
        <f t="shared" si="72"/>
        <v>0.9506224794322371</v>
      </c>
      <c r="D782" s="81">
        <f t="shared" si="74"/>
        <v>0.35365419621735011</v>
      </c>
      <c r="E782" s="94"/>
      <c r="V782" s="44">
        <f t="shared" si="75"/>
        <v>0.12507129050213997</v>
      </c>
      <c r="W782" s="83">
        <f t="shared" si="76"/>
        <v>-0.9506224794322371</v>
      </c>
      <c r="X782" s="84">
        <f t="shared" si="77"/>
        <v>134.4</v>
      </c>
    </row>
    <row r="783" spans="1:24" x14ac:dyDescent="0.25">
      <c r="A783" s="79">
        <v>134.5</v>
      </c>
      <c r="B783" s="80">
        <f t="shared" si="73"/>
        <v>25.153502799162286</v>
      </c>
      <c r="C783" s="54">
        <f t="shared" si="72"/>
        <v>0.95837664562692737</v>
      </c>
      <c r="D783" s="81">
        <f t="shared" si="74"/>
        <v>0.35627384595796557</v>
      </c>
      <c r="E783" s="94"/>
      <c r="V783" s="44">
        <f t="shared" si="75"/>
        <v>0.12693105331368018</v>
      </c>
      <c r="W783" s="83">
        <f t="shared" si="76"/>
        <v>-0.95837664562692737</v>
      </c>
      <c r="X783" s="84">
        <f t="shared" si="77"/>
        <v>134.5</v>
      </c>
    </row>
    <row r="784" spans="1:24" x14ac:dyDescent="0.25">
      <c r="A784" s="79">
        <v>134.6</v>
      </c>
      <c r="B784" s="80">
        <f t="shared" si="73"/>
        <v>25.161266562418785</v>
      </c>
      <c r="C784" s="54">
        <f t="shared" si="72"/>
        <v>0.96614040888342601</v>
      </c>
      <c r="D784" s="81">
        <f t="shared" si="74"/>
        <v>0.3588931682330706</v>
      </c>
      <c r="E784" s="94"/>
      <c r="V784" s="44">
        <f t="shared" si="75"/>
        <v>0.12880430620437111</v>
      </c>
      <c r="W784" s="83">
        <f t="shared" si="76"/>
        <v>-0.96614040888342601</v>
      </c>
      <c r="X784" s="84">
        <f t="shared" si="77"/>
        <v>134.6</v>
      </c>
    </row>
    <row r="785" spans="1:24" x14ac:dyDescent="0.25">
      <c r="A785" s="79">
        <v>134.69999999999999</v>
      </c>
      <c r="B785" s="80">
        <f t="shared" si="73"/>
        <v>25.169039904434065</v>
      </c>
      <c r="C785" s="54">
        <f t="shared" si="72"/>
        <v>0.97391375089870635</v>
      </c>
      <c r="D785" s="81">
        <f t="shared" si="74"/>
        <v>0.3615121569779905</v>
      </c>
      <c r="E785" s="94"/>
      <c r="V785" s="44">
        <f t="shared" si="75"/>
        <v>0.13069103964287923</v>
      </c>
      <c r="W785" s="83">
        <f t="shared" si="76"/>
        <v>-0.97391375089870635</v>
      </c>
      <c r="X785" s="84">
        <f t="shared" si="77"/>
        <v>134.69999999999999</v>
      </c>
    </row>
    <row r="786" spans="1:24" x14ac:dyDescent="0.25">
      <c r="A786" s="79">
        <v>134.80000000000001</v>
      </c>
      <c r="B786" s="80">
        <f t="shared" si="73"/>
        <v>25.176822806963948</v>
      </c>
      <c r="C786" s="54">
        <f t="shared" si="72"/>
        <v>0.98169665342858892</v>
      </c>
      <c r="D786" s="81">
        <f t="shared" si="74"/>
        <v>0.36413080616787419</v>
      </c>
      <c r="E786" s="94"/>
      <c r="V786" s="44">
        <f t="shared" si="75"/>
        <v>0.13259124400046596</v>
      </c>
      <c r="W786" s="83">
        <f t="shared" si="76"/>
        <v>-0.98169665342858892</v>
      </c>
      <c r="X786" s="84">
        <f t="shared" si="77"/>
        <v>134.80000000000001</v>
      </c>
    </row>
    <row r="787" spans="1:24" x14ac:dyDescent="0.25">
      <c r="A787" s="79">
        <v>134.9</v>
      </c>
      <c r="B787" s="80">
        <f t="shared" si="73"/>
        <v>25.184615251822812</v>
      </c>
      <c r="C787" s="54">
        <f t="shared" si="72"/>
        <v>0.98948909828745357</v>
      </c>
      <c r="D787" s="81">
        <f t="shared" si="74"/>
        <v>0.36674910981744013</v>
      </c>
      <c r="E787" s="94"/>
      <c r="V787" s="44">
        <f t="shared" si="75"/>
        <v>0.13450490955188477</v>
      </c>
      <c r="W787" s="83">
        <f t="shared" si="76"/>
        <v>-0.98948909828745357</v>
      </c>
      <c r="X787" s="84">
        <f t="shared" si="77"/>
        <v>134.9</v>
      </c>
    </row>
    <row r="788" spans="1:24" x14ac:dyDescent="0.25">
      <c r="A788" s="79">
        <v>135</v>
      </c>
      <c r="B788" s="80">
        <f t="shared" si="73"/>
        <v>25.192417220883438</v>
      </c>
      <c r="C788" s="54">
        <f t="shared" si="72"/>
        <v>0.99729106734807971</v>
      </c>
      <c r="D788" s="81">
        <f t="shared" si="74"/>
        <v>0.36936706198077024</v>
      </c>
      <c r="E788" s="94"/>
      <c r="V788" s="44">
        <f t="shared" si="75"/>
        <v>0.13643202647630617</v>
      </c>
      <c r="W788" s="83">
        <f t="shared" si="76"/>
        <v>-0.99729106734807971</v>
      </c>
      <c r="X788" s="84">
        <f t="shared" si="77"/>
        <v>135</v>
      </c>
    </row>
    <row r="789" spans="1:24" x14ac:dyDescent="0.25">
      <c r="A789" s="79">
        <v>135.1</v>
      </c>
      <c r="B789" s="80">
        <f t="shared" si="73"/>
        <v>25.200228696076774</v>
      </c>
      <c r="C789" s="54">
        <f t="shared" si="72"/>
        <v>1.0051025425414153</v>
      </c>
      <c r="D789" s="81">
        <f t="shared" si="74"/>
        <v>0.37198465675107895</v>
      </c>
      <c r="E789" s="94"/>
      <c r="V789" s="44">
        <f t="shared" si="75"/>
        <v>0.13837258485821802</v>
      </c>
      <c r="W789" s="83">
        <f t="shared" si="76"/>
        <v>-1.0051025425414153</v>
      </c>
      <c r="X789" s="84">
        <f t="shared" si="77"/>
        <v>135.1</v>
      </c>
    </row>
    <row r="790" spans="1:24" x14ac:dyDescent="0.25">
      <c r="A790" s="79">
        <v>135.19999999999999</v>
      </c>
      <c r="B790" s="80">
        <f t="shared" si="73"/>
        <v>25.208049659391715</v>
      </c>
      <c r="C790" s="54">
        <f t="shared" si="72"/>
        <v>1.0129235058563566</v>
      </c>
      <c r="D790" s="81">
        <f t="shared" si="74"/>
        <v>0.37460188826048696</v>
      </c>
      <c r="E790" s="94"/>
      <c r="V790" s="44">
        <f t="shared" si="75"/>
        <v>0.14032657468832235</v>
      </c>
      <c r="W790" s="83">
        <f t="shared" si="76"/>
        <v>-1.0129235058563566</v>
      </c>
      <c r="X790" s="84">
        <f t="shared" si="77"/>
        <v>135.19999999999999</v>
      </c>
    </row>
    <row r="791" spans="1:24" x14ac:dyDescent="0.25">
      <c r="A791" s="79">
        <v>135.30000000000001</v>
      </c>
      <c r="B791" s="80">
        <f t="shared" si="73"/>
        <v>25.215880092874887</v>
      </c>
      <c r="C791" s="54">
        <f t="shared" si="72"/>
        <v>1.020753939339528</v>
      </c>
      <c r="D791" s="81">
        <f t="shared" si="74"/>
        <v>0.37721875067979599</v>
      </c>
      <c r="E791" s="94"/>
      <c r="V791" s="44">
        <f t="shared" si="75"/>
        <v>0.1422939858644261</v>
      </c>
      <c r="W791" s="83">
        <f t="shared" si="76"/>
        <v>-1.020753939339528</v>
      </c>
      <c r="X791" s="84">
        <f t="shared" si="77"/>
        <v>135.30000000000001</v>
      </c>
    </row>
    <row r="792" spans="1:24" x14ac:dyDescent="0.25">
      <c r="A792" s="79">
        <v>135.4</v>
      </c>
      <c r="B792" s="80">
        <f t="shared" si="73"/>
        <v>25.223719978630438</v>
      </c>
      <c r="C792" s="54">
        <f t="shared" si="72"/>
        <v>1.0285938250950792</v>
      </c>
      <c r="D792" s="81">
        <f t="shared" si="74"/>
        <v>0.37983523821827148</v>
      </c>
      <c r="E792" s="94"/>
      <c r="V792" s="44">
        <f t="shared" si="75"/>
        <v>0.14427480819233104</v>
      </c>
      <c r="W792" s="83">
        <f t="shared" si="76"/>
        <v>-1.0285938250950792</v>
      </c>
      <c r="X792" s="84">
        <f t="shared" si="77"/>
        <v>135.4</v>
      </c>
    </row>
    <row r="793" spans="1:24" x14ac:dyDescent="0.25">
      <c r="A793" s="79">
        <v>135.5</v>
      </c>
      <c r="B793" s="80">
        <f t="shared" si="73"/>
        <v>25.231569298819792</v>
      </c>
      <c r="C793" s="54">
        <f t="shared" si="72"/>
        <v>1.0364431452844336</v>
      </c>
      <c r="D793" s="81">
        <f t="shared" si="74"/>
        <v>0.38245134512340723</v>
      </c>
      <c r="E793" s="94"/>
      <c r="V793" s="44">
        <f t="shared" si="75"/>
        <v>0.14626903138670355</v>
      </c>
      <c r="W793" s="83">
        <f t="shared" si="76"/>
        <v>-1.0364431452844336</v>
      </c>
      <c r="X793" s="84">
        <f t="shared" si="77"/>
        <v>135.5</v>
      </c>
    </row>
    <row r="794" spans="1:24" x14ac:dyDescent="0.25">
      <c r="A794" s="79">
        <v>135.6</v>
      </c>
      <c r="B794" s="80">
        <f t="shared" si="73"/>
        <v>25.239428035661518</v>
      </c>
      <c r="C794" s="54">
        <f t="shared" si="72"/>
        <v>1.0443018821261596</v>
      </c>
      <c r="D794" s="81">
        <f t="shared" si="74"/>
        <v>0.38506706568073734</v>
      </c>
      <c r="E794" s="94"/>
      <c r="V794" s="44">
        <f t="shared" si="75"/>
        <v>0.14827664507197327</v>
      </c>
      <c r="W794" s="83">
        <f t="shared" si="76"/>
        <v>-1.0443018821261596</v>
      </c>
      <c r="X794" s="84">
        <f t="shared" si="77"/>
        <v>135.6</v>
      </c>
    </row>
    <row r="795" spans="1:24" x14ac:dyDescent="0.25">
      <c r="A795" s="79">
        <v>135.69999999999999</v>
      </c>
      <c r="B795" s="80">
        <f t="shared" si="73"/>
        <v>25.24729617143101</v>
      </c>
      <c r="C795" s="54">
        <f t="shared" si="72"/>
        <v>1.0521700178956515</v>
      </c>
      <c r="D795" s="81">
        <f t="shared" si="74"/>
        <v>0.38768239421357831</v>
      </c>
      <c r="E795" s="94"/>
      <c r="V795" s="44">
        <f t="shared" si="75"/>
        <v>0.15029763878317234</v>
      </c>
      <c r="W795" s="83">
        <f t="shared" si="76"/>
        <v>-1.0521700178956515</v>
      </c>
      <c r="X795" s="84">
        <f t="shared" si="77"/>
        <v>135.69999999999999</v>
      </c>
    </row>
    <row r="796" spans="1:24" x14ac:dyDescent="0.25">
      <c r="A796" s="79">
        <v>135.80000000000001</v>
      </c>
      <c r="B796" s="80">
        <f t="shared" si="73"/>
        <v>25.255173688460413</v>
      </c>
      <c r="C796" s="54">
        <f t="shared" si="72"/>
        <v>1.0600475349250544</v>
      </c>
      <c r="D796" s="81">
        <f t="shared" si="74"/>
        <v>0.39029732508286241</v>
      </c>
      <c r="E796" s="94"/>
      <c r="V796" s="44">
        <f t="shared" si="75"/>
        <v>0.15233200196683758</v>
      </c>
      <c r="W796" s="83">
        <f t="shared" si="76"/>
        <v>-1.0600475349250544</v>
      </c>
      <c r="X796" s="84">
        <f t="shared" si="77"/>
        <v>135.80000000000001</v>
      </c>
    </row>
    <row r="797" spans="1:24" x14ac:dyDescent="0.25">
      <c r="A797" s="79">
        <v>135.9</v>
      </c>
      <c r="B797" s="80">
        <f t="shared" si="73"/>
        <v>25.263060569138247</v>
      </c>
      <c r="C797" s="54">
        <f t="shared" si="72"/>
        <v>1.0679344156028883</v>
      </c>
      <c r="D797" s="81">
        <f t="shared" si="74"/>
        <v>0.39291185268686102</v>
      </c>
      <c r="E797" s="94"/>
      <c r="V797" s="44">
        <f t="shared" si="75"/>
        <v>0.15437972398182156</v>
      </c>
      <c r="W797" s="83">
        <f t="shared" si="76"/>
        <v>-1.0679344156028883</v>
      </c>
      <c r="X797" s="84">
        <f t="shared" si="77"/>
        <v>135.9</v>
      </c>
    </row>
    <row r="798" spans="1:24" x14ac:dyDescent="0.25">
      <c r="A798" s="79">
        <v>136</v>
      </c>
      <c r="B798" s="80">
        <f t="shared" si="73"/>
        <v>25.270956795909356</v>
      </c>
      <c r="C798" s="54">
        <f t="shared" si="72"/>
        <v>1.0758306423739974</v>
      </c>
      <c r="D798" s="81">
        <f t="shared" si="74"/>
        <v>0.39552597146102847</v>
      </c>
      <c r="E798" s="94"/>
      <c r="V798" s="44">
        <f t="shared" si="75"/>
        <v>0.15644079410019029</v>
      </c>
      <c r="W798" s="83">
        <f t="shared" si="76"/>
        <v>-1.0758306423739974</v>
      </c>
      <c r="X798" s="84">
        <f t="shared" si="77"/>
        <v>136</v>
      </c>
    </row>
    <row r="799" spans="1:24" x14ac:dyDescent="0.25">
      <c r="A799" s="79">
        <v>136.1</v>
      </c>
      <c r="B799" s="80">
        <f t="shared" si="73"/>
        <v>25.27886235127459</v>
      </c>
      <c r="C799" s="54">
        <f t="shared" si="72"/>
        <v>1.0837361977392312</v>
      </c>
      <c r="D799" s="81">
        <f t="shared" si="74"/>
        <v>0.39813967587774846</v>
      </c>
      <c r="E799" s="94"/>
      <c r="V799" s="44">
        <f t="shared" si="75"/>
        <v>0.15851520150803861</v>
      </c>
      <c r="W799" s="83">
        <f t="shared" si="76"/>
        <v>-1.0837361977392312</v>
      </c>
      <c r="X799" s="84">
        <f t="shared" si="77"/>
        <v>136.1</v>
      </c>
    </row>
    <row r="800" spans="1:24" x14ac:dyDescent="0.25">
      <c r="A800" s="79">
        <v>136.19999999999999</v>
      </c>
      <c r="B800" s="80">
        <f t="shared" si="73"/>
        <v>25.286777217790689</v>
      </c>
      <c r="C800" s="54">
        <f t="shared" si="72"/>
        <v>1.0916510642553305</v>
      </c>
      <c r="D800" s="81">
        <f t="shared" si="74"/>
        <v>0.4007529604461566</v>
      </c>
      <c r="E800" s="94"/>
      <c r="V800" s="44">
        <f t="shared" si="75"/>
        <v>0.16060293530635875</v>
      </c>
      <c r="W800" s="83">
        <f t="shared" si="76"/>
        <v>-1.0916510642553305</v>
      </c>
      <c r="X800" s="84">
        <f t="shared" si="77"/>
        <v>136.19999999999999</v>
      </c>
    </row>
    <row r="801" spans="1:24" x14ac:dyDescent="0.25">
      <c r="A801" s="79">
        <v>136.30000000000001</v>
      </c>
      <c r="B801" s="80">
        <f t="shared" si="73"/>
        <v>25.294701378069956</v>
      </c>
      <c r="C801" s="54">
        <f t="shared" si="72"/>
        <v>1.0995752245345969</v>
      </c>
      <c r="D801" s="81">
        <f t="shared" si="74"/>
        <v>0.40336581971188434</v>
      </c>
      <c r="E801" s="94"/>
      <c r="V801" s="44">
        <f t="shared" si="75"/>
        <v>0.16270398451184037</v>
      </c>
      <c r="W801" s="83">
        <f t="shared" si="76"/>
        <v>-1.0995752245345969</v>
      </c>
      <c r="X801" s="84">
        <f t="shared" si="77"/>
        <v>136.30000000000001</v>
      </c>
    </row>
    <row r="802" spans="1:24" x14ac:dyDescent="0.25">
      <c r="A802" s="79">
        <v>136.4</v>
      </c>
      <c r="B802" s="80">
        <f t="shared" si="73"/>
        <v>25.302634814780195</v>
      </c>
      <c r="C802" s="54">
        <f t="shared" si="72"/>
        <v>1.1075086612448359</v>
      </c>
      <c r="D802" s="81">
        <f t="shared" si="74"/>
        <v>0.40597824825690465</v>
      </c>
      <c r="E802" s="94"/>
      <c r="V802" s="44">
        <f t="shared" si="75"/>
        <v>0.1648183380577449</v>
      </c>
      <c r="W802" s="83">
        <f t="shared" si="76"/>
        <v>-1.1075086612448359</v>
      </c>
      <c r="X802" s="84">
        <f t="shared" si="77"/>
        <v>136.4</v>
      </c>
    </row>
    <row r="803" spans="1:24" x14ac:dyDescent="0.25">
      <c r="A803" s="79">
        <v>136.5</v>
      </c>
      <c r="B803" s="80">
        <f t="shared" si="73"/>
        <v>25.310577510644407</v>
      </c>
      <c r="C803" s="54">
        <f t="shared" si="72"/>
        <v>1.1154513571090483</v>
      </c>
      <c r="D803" s="81">
        <f t="shared" si="74"/>
        <v>0.40859024069928507</v>
      </c>
      <c r="E803" s="94"/>
      <c r="V803" s="44">
        <f t="shared" si="75"/>
        <v>0.16694598479469971</v>
      </c>
      <c r="W803" s="83">
        <f t="shared" si="76"/>
        <v>-1.1154513571090483</v>
      </c>
      <c r="X803" s="84">
        <f t="shared" si="77"/>
        <v>136.5</v>
      </c>
    </row>
    <row r="804" spans="1:24" x14ac:dyDescent="0.25">
      <c r="A804" s="79">
        <v>136.6</v>
      </c>
      <c r="B804" s="80">
        <f t="shared" si="73"/>
        <v>25.318529448440628</v>
      </c>
      <c r="C804" s="54">
        <f t="shared" si="72"/>
        <v>1.1234032949052697</v>
      </c>
      <c r="D804" s="81">
        <f t="shared" si="74"/>
        <v>0.4112017916929977</v>
      </c>
      <c r="E804" s="94"/>
      <c r="V804" s="44">
        <f t="shared" si="75"/>
        <v>0.16908691349153146</v>
      </c>
      <c r="W804" s="83">
        <f t="shared" si="76"/>
        <v>-1.1234032949052697</v>
      </c>
      <c r="X804" s="84">
        <f t="shared" si="77"/>
        <v>136.6</v>
      </c>
    </row>
    <row r="805" spans="1:24" x14ac:dyDescent="0.25">
      <c r="A805" s="79">
        <v>136.69999999999999</v>
      </c>
      <c r="B805" s="80">
        <f t="shared" si="73"/>
        <v>25.326490611001731</v>
      </c>
      <c r="C805" s="54">
        <f t="shared" si="72"/>
        <v>1.1313644574663719</v>
      </c>
      <c r="D805" s="81">
        <f t="shared" si="74"/>
        <v>0.4138128959277147</v>
      </c>
      <c r="E805" s="94"/>
      <c r="V805" s="44">
        <f t="shared" si="75"/>
        <v>0.17124111283608162</v>
      </c>
      <c r="W805" s="83">
        <f t="shared" si="76"/>
        <v>-1.1313644574663719</v>
      </c>
      <c r="X805" s="84">
        <f t="shared" si="77"/>
        <v>136.69999999999999</v>
      </c>
    </row>
    <row r="806" spans="1:24" x14ac:dyDescent="0.25">
      <c r="A806" s="79">
        <v>136.80000000000001</v>
      </c>
      <c r="B806" s="80">
        <f t="shared" si="73"/>
        <v>25.33446098121518</v>
      </c>
      <c r="C806" s="54">
        <f t="shared" si="72"/>
        <v>1.1393348276798214</v>
      </c>
      <c r="D806" s="81">
        <f t="shared" si="74"/>
        <v>0.41642354812858967</v>
      </c>
      <c r="E806" s="94"/>
      <c r="V806" s="44">
        <f t="shared" si="75"/>
        <v>0.17340857143600383</v>
      </c>
      <c r="W806" s="83">
        <f t="shared" si="76"/>
        <v>-1.1393348276798214</v>
      </c>
      <c r="X806" s="84">
        <f t="shared" si="77"/>
        <v>136.80000000000001</v>
      </c>
    </row>
    <row r="807" spans="1:24" x14ac:dyDescent="0.25">
      <c r="A807" s="79">
        <v>136.9</v>
      </c>
      <c r="B807" s="80">
        <f t="shared" si="73"/>
        <v>25.342440542022885</v>
      </c>
      <c r="C807" s="54">
        <f t="shared" si="72"/>
        <v>1.1473143884875263</v>
      </c>
      <c r="D807" s="81">
        <f t="shared" si="74"/>
        <v>0.41903374305607244</v>
      </c>
      <c r="E807" s="94"/>
      <c r="V807" s="44">
        <f t="shared" si="75"/>
        <v>0.17558927781958253</v>
      </c>
      <c r="W807" s="83">
        <f t="shared" si="76"/>
        <v>-1.1473143884875263</v>
      </c>
      <c r="X807" s="84">
        <f t="shared" si="77"/>
        <v>136.9</v>
      </c>
    </row>
    <row r="808" spans="1:24" x14ac:dyDescent="0.25">
      <c r="A808" s="79">
        <v>137</v>
      </c>
      <c r="B808" s="80">
        <f t="shared" si="73"/>
        <v>25.350429276420989</v>
      </c>
      <c r="C808" s="54">
        <f t="shared" si="72"/>
        <v>1.1553031228856305</v>
      </c>
      <c r="D808" s="81">
        <f t="shared" si="74"/>
        <v>0.42164347550570458</v>
      </c>
      <c r="E808" s="94"/>
      <c r="V808" s="44">
        <f t="shared" si="75"/>
        <v>0.17778322043652969</v>
      </c>
      <c r="W808" s="83">
        <f t="shared" si="76"/>
        <v>-1.1553031228856305</v>
      </c>
      <c r="X808" s="84">
        <f t="shared" si="77"/>
        <v>137</v>
      </c>
    </row>
    <row r="809" spans="1:24" x14ac:dyDescent="0.25">
      <c r="A809" s="79">
        <v>137.1</v>
      </c>
      <c r="B809" s="80">
        <f t="shared" si="73"/>
        <v>25.358427167459649</v>
      </c>
      <c r="C809" s="54">
        <f t="shared" si="72"/>
        <v>1.1633010139242899</v>
      </c>
      <c r="D809" s="81">
        <f t="shared" si="74"/>
        <v>0.42425274030791027</v>
      </c>
      <c r="E809" s="94"/>
      <c r="V809" s="44">
        <f t="shared" si="75"/>
        <v>0.17999038765877115</v>
      </c>
      <c r="W809" s="83">
        <f t="shared" si="76"/>
        <v>-1.1633010139242899</v>
      </c>
      <c r="X809" s="84">
        <f t="shared" si="77"/>
        <v>137.1</v>
      </c>
    </row>
    <row r="810" spans="1:24" x14ac:dyDescent="0.25">
      <c r="A810" s="79">
        <v>137.19999999999999</v>
      </c>
      <c r="B810" s="80">
        <f t="shared" si="73"/>
        <v>25.366434198242853</v>
      </c>
      <c r="C810" s="54">
        <f t="shared" si="72"/>
        <v>1.1713080447074944</v>
      </c>
      <c r="D810" s="81">
        <f t="shared" si="74"/>
        <v>0.42686153232780411</v>
      </c>
      <c r="E810" s="94"/>
      <c r="V810" s="44">
        <f t="shared" si="75"/>
        <v>0.18221076778124096</v>
      </c>
      <c r="W810" s="83">
        <f t="shared" si="76"/>
        <v>-1.1713080447074944</v>
      </c>
      <c r="X810" s="84">
        <f t="shared" si="77"/>
        <v>137.19999999999999</v>
      </c>
    </row>
    <row r="811" spans="1:24" x14ac:dyDescent="0.25">
      <c r="A811" s="79">
        <v>137.30000000000001</v>
      </c>
      <c r="B811" s="80">
        <f t="shared" si="73"/>
        <v>25.374450351928228</v>
      </c>
      <c r="C811" s="54">
        <f t="shared" si="72"/>
        <v>1.1793241983928695</v>
      </c>
      <c r="D811" s="81">
        <f t="shared" si="74"/>
        <v>0.42946984646499248</v>
      </c>
      <c r="E811" s="94"/>
      <c r="V811" s="44">
        <f t="shared" si="75"/>
        <v>0.18444434902266421</v>
      </c>
      <c r="W811" s="83">
        <f t="shared" si="76"/>
        <v>-1.1793241983928695</v>
      </c>
      <c r="X811" s="84">
        <f t="shared" si="77"/>
        <v>137.30000000000001</v>
      </c>
    </row>
    <row r="812" spans="1:24" x14ac:dyDescent="0.25">
      <c r="A812" s="79">
        <v>137.4</v>
      </c>
      <c r="B812" s="80">
        <f t="shared" si="73"/>
        <v>25.382475611726839</v>
      </c>
      <c r="C812" s="54">
        <f t="shared" si="72"/>
        <v>1.1873494581914805</v>
      </c>
      <c r="D812" s="81">
        <f t="shared" si="74"/>
        <v>0.43207767765337718</v>
      </c>
      <c r="E812" s="94"/>
      <c r="V812" s="44">
        <f t="shared" si="75"/>
        <v>0.18669111952633571</v>
      </c>
      <c r="W812" s="83">
        <f t="shared" si="76"/>
        <v>-1.1873494581914805</v>
      </c>
      <c r="X812" s="84">
        <f t="shared" si="77"/>
        <v>137.4</v>
      </c>
    </row>
    <row r="813" spans="1:24" x14ac:dyDescent="0.25">
      <c r="A813" s="79">
        <v>137.5</v>
      </c>
      <c r="B813" s="80">
        <f t="shared" si="73"/>
        <v>25.390509960902978</v>
      </c>
      <c r="C813" s="54">
        <f t="shared" si="72"/>
        <v>1.1953838073676195</v>
      </c>
      <c r="D813" s="81">
        <f t="shared" si="74"/>
        <v>0.43468502086095256</v>
      </c>
      <c r="E813" s="94"/>
      <c r="V813" s="44">
        <f t="shared" si="75"/>
        <v>0.18895106736088677</v>
      </c>
      <c r="W813" s="83">
        <f t="shared" si="76"/>
        <v>-1.1953838073676195</v>
      </c>
      <c r="X813" s="84">
        <f t="shared" si="77"/>
        <v>137.5</v>
      </c>
    </row>
    <row r="814" spans="1:24" x14ac:dyDescent="0.25">
      <c r="A814" s="79">
        <v>137.6</v>
      </c>
      <c r="B814" s="80">
        <f t="shared" si="73"/>
        <v>25.398553382774015</v>
      </c>
      <c r="C814" s="54">
        <f t="shared" si="72"/>
        <v>1.2034272292386561</v>
      </c>
      <c r="D814" s="81">
        <f t="shared" si="74"/>
        <v>0.43729187108962797</v>
      </c>
      <c r="E814" s="94"/>
      <c r="V814" s="44">
        <f t="shared" si="75"/>
        <v>0.19122418052106779</v>
      </c>
      <c r="W814" s="83">
        <f t="shared" si="76"/>
        <v>-1.2034272292386561</v>
      </c>
      <c r="X814" s="84">
        <f t="shared" si="77"/>
        <v>137.6</v>
      </c>
    </row>
    <row r="815" spans="1:24" x14ac:dyDescent="0.25">
      <c r="A815" s="79">
        <v>137.69999999999999</v>
      </c>
      <c r="B815" s="80">
        <f t="shared" si="73"/>
        <v>25.406605860710172</v>
      </c>
      <c r="C815" s="54">
        <f t="shared" si="72"/>
        <v>1.2114797071748136</v>
      </c>
      <c r="D815" s="81">
        <f t="shared" si="74"/>
        <v>0.4398982233750231</v>
      </c>
      <c r="E815" s="94"/>
      <c r="V815" s="44">
        <f t="shared" si="75"/>
        <v>0.19351044692850172</v>
      </c>
      <c r="W815" s="83">
        <f t="shared" si="76"/>
        <v>-1.2114797071748136</v>
      </c>
      <c r="X815" s="84">
        <f t="shared" si="77"/>
        <v>137.69999999999999</v>
      </c>
    </row>
    <row r="816" spans="1:24" x14ac:dyDescent="0.25">
      <c r="A816" s="79">
        <v>137.80000000000001</v>
      </c>
      <c r="B816" s="80">
        <f t="shared" si="73"/>
        <v>25.414667378134325</v>
      </c>
      <c r="C816" s="54">
        <f t="shared" si="72"/>
        <v>1.2195412245989665</v>
      </c>
      <c r="D816" s="81">
        <f t="shared" si="74"/>
        <v>0.4425040727862723</v>
      </c>
      <c r="E816" s="94"/>
      <c r="V816" s="44">
        <f t="shared" si="75"/>
        <v>0.19580985443243856</v>
      </c>
      <c r="W816" s="83">
        <f t="shared" si="76"/>
        <v>-1.2195412245989665</v>
      </c>
      <c r="X816" s="84">
        <f t="shared" si="77"/>
        <v>137.80000000000001</v>
      </c>
    </row>
    <row r="817" spans="1:24" x14ac:dyDescent="0.25">
      <c r="A817" s="79">
        <v>137.9</v>
      </c>
      <c r="B817" s="80">
        <f t="shared" si="73"/>
        <v>25.422737918521833</v>
      </c>
      <c r="C817" s="54">
        <f t="shared" si="72"/>
        <v>1.2276117649864737</v>
      </c>
      <c r="D817" s="81">
        <f t="shared" si="74"/>
        <v>0.44510941442584251</v>
      </c>
      <c r="E817" s="94"/>
      <c r="V817" s="44">
        <f t="shared" si="75"/>
        <v>0.19812239081051641</v>
      </c>
      <c r="W817" s="83">
        <f t="shared" si="76"/>
        <v>-1.2276117649864737</v>
      </c>
      <c r="X817" s="84">
        <f t="shared" si="77"/>
        <v>137.9</v>
      </c>
    </row>
    <row r="818" spans="1:24" x14ac:dyDescent="0.25">
      <c r="A818" s="79">
        <v>138</v>
      </c>
      <c r="B818" s="80">
        <f t="shared" si="73"/>
        <v>25.430817465400324</v>
      </c>
      <c r="C818" s="54">
        <f t="shared" si="72"/>
        <v>1.2356913118649651</v>
      </c>
      <c r="D818" s="81">
        <f t="shared" si="74"/>
        <v>0.44771424342933519</v>
      </c>
      <c r="E818" s="94"/>
      <c r="V818" s="44">
        <f t="shared" si="75"/>
        <v>0.20044804376950201</v>
      </c>
      <c r="W818" s="83">
        <f t="shared" si="76"/>
        <v>-1.2356913118649651</v>
      </c>
      <c r="X818" s="84">
        <f t="shared" si="77"/>
        <v>138</v>
      </c>
    </row>
    <row r="819" spans="1:24" x14ac:dyDescent="0.25">
      <c r="A819" s="79">
        <v>138.1</v>
      </c>
      <c r="B819" s="80">
        <f t="shared" si="73"/>
        <v>25.43890600234953</v>
      </c>
      <c r="C819" s="54">
        <f t="shared" si="72"/>
        <v>1.2437798488141709</v>
      </c>
      <c r="D819" s="81">
        <f t="shared" si="74"/>
        <v>0.45031855496530449</v>
      </c>
      <c r="E819" s="94"/>
      <c r="V819" s="44">
        <f t="shared" si="75"/>
        <v>0.20278680094603996</v>
      </c>
      <c r="W819" s="83">
        <f t="shared" si="76"/>
        <v>-1.2437798488141709</v>
      </c>
      <c r="X819" s="84">
        <f t="shared" si="77"/>
        <v>138.1</v>
      </c>
    </row>
    <row r="820" spans="1:24" x14ac:dyDescent="0.25">
      <c r="A820" s="79">
        <v>138.19999999999999</v>
      </c>
      <c r="B820" s="80">
        <f t="shared" si="73"/>
        <v>25.4470035130011</v>
      </c>
      <c r="C820" s="54">
        <f t="shared" si="72"/>
        <v>1.2518773594657411</v>
      </c>
      <c r="D820" s="81">
        <f t="shared" si="74"/>
        <v>0.45292234423507277</v>
      </c>
      <c r="E820" s="94"/>
      <c r="V820" s="44">
        <f t="shared" si="75"/>
        <v>0.20513864990739375</v>
      </c>
      <c r="W820" s="83">
        <f t="shared" si="76"/>
        <v>-1.2518773594657411</v>
      </c>
      <c r="X820" s="84">
        <f t="shared" si="77"/>
        <v>138.19999999999999</v>
      </c>
    </row>
    <row r="821" spans="1:24" x14ac:dyDescent="0.25">
      <c r="A821" s="79">
        <v>138.30000000000001</v>
      </c>
      <c r="B821" s="80">
        <f t="shared" si="73"/>
        <v>25.455109981038412</v>
      </c>
      <c r="C821" s="54">
        <f t="shared" si="72"/>
        <v>1.2599838275030528</v>
      </c>
      <c r="D821" s="81">
        <f t="shared" si="74"/>
        <v>0.45552560647254253</v>
      </c>
      <c r="E821" s="94"/>
      <c r="V821" s="44">
        <f t="shared" si="75"/>
        <v>0.20750357815217768</v>
      </c>
      <c r="W821" s="83">
        <f t="shared" si="76"/>
        <v>-1.2599838275030528</v>
      </c>
      <c r="X821" s="84">
        <f t="shared" si="77"/>
        <v>138.30000000000001</v>
      </c>
    </row>
    <row r="822" spans="1:24" x14ac:dyDescent="0.25">
      <c r="A822" s="79">
        <v>138.4</v>
      </c>
      <c r="B822" s="80">
        <f t="shared" si="73"/>
        <v>25.463225390196332</v>
      </c>
      <c r="C822" s="54">
        <f t="shared" si="72"/>
        <v>1.2680992366609729</v>
      </c>
      <c r="D822" s="81">
        <f t="shared" si="74"/>
        <v>0.45812833694399308</v>
      </c>
      <c r="E822" s="94"/>
      <c r="V822" s="44">
        <f t="shared" si="75"/>
        <v>0.20988157311106886</v>
      </c>
      <c r="W822" s="83">
        <f t="shared" si="76"/>
        <v>-1.2680992366609729</v>
      </c>
      <c r="X822" s="84">
        <f t="shared" si="77"/>
        <v>138.4</v>
      </c>
    </row>
    <row r="823" spans="1:24" x14ac:dyDescent="0.25">
      <c r="A823" s="79">
        <v>138.5</v>
      </c>
      <c r="B823" s="80">
        <f t="shared" si="73"/>
        <v>25.47134972426111</v>
      </c>
      <c r="C823" s="54">
        <f t="shared" si="72"/>
        <v>1.276223570725751</v>
      </c>
      <c r="D823" s="81">
        <f t="shared" si="74"/>
        <v>0.46073053094792454</v>
      </c>
      <c r="E823" s="94"/>
      <c r="V823" s="44">
        <f t="shared" si="75"/>
        <v>0.21227262214755646</v>
      </c>
      <c r="W823" s="83">
        <f t="shared" si="76"/>
        <v>-1.276223570725751</v>
      </c>
      <c r="X823" s="84">
        <f t="shared" si="77"/>
        <v>138.5</v>
      </c>
    </row>
    <row r="824" spans="1:24" x14ac:dyDescent="0.25">
      <c r="A824" s="79">
        <v>138.6</v>
      </c>
      <c r="B824" s="80">
        <f t="shared" si="73"/>
        <v>25.47948296707014</v>
      </c>
      <c r="C824" s="54">
        <f t="shared" si="72"/>
        <v>1.2843568135347816</v>
      </c>
      <c r="D824" s="81">
        <f t="shared" si="74"/>
        <v>0.46333218381485636</v>
      </c>
      <c r="E824" s="94"/>
      <c r="V824" s="44">
        <f t="shared" si="75"/>
        <v>0.21467671255864385</v>
      </c>
      <c r="W824" s="83">
        <f t="shared" si="76"/>
        <v>-1.2843568135347816</v>
      </c>
      <c r="X824" s="84">
        <f t="shared" si="77"/>
        <v>138.6</v>
      </c>
    </row>
    <row r="825" spans="1:24" x14ac:dyDescent="0.25">
      <c r="A825" s="79">
        <v>138.69999999999999</v>
      </c>
      <c r="B825" s="80">
        <f t="shared" si="73"/>
        <v>25.487625102511814</v>
      </c>
      <c r="C825" s="54">
        <f t="shared" si="72"/>
        <v>1.2924989489764549</v>
      </c>
      <c r="D825" s="81">
        <f t="shared" si="74"/>
        <v>0.46593329090715757</v>
      </c>
      <c r="E825" s="94"/>
      <c r="V825" s="44">
        <f t="shared" si="75"/>
        <v>0.21709383157557394</v>
      </c>
      <c r="W825" s="83">
        <f t="shared" si="76"/>
        <v>-1.2924989489764549</v>
      </c>
      <c r="X825" s="84">
        <f t="shared" si="77"/>
        <v>138.69999999999999</v>
      </c>
    </row>
    <row r="826" spans="1:24" x14ac:dyDescent="0.25">
      <c r="A826" s="79">
        <v>138.80000000000001</v>
      </c>
      <c r="B826" s="80">
        <f t="shared" si="73"/>
        <v>25.495776114525285</v>
      </c>
      <c r="C826" s="54">
        <f t="shared" si="72"/>
        <v>1.3006499609899258</v>
      </c>
      <c r="D826" s="81">
        <f t="shared" si="74"/>
        <v>0.46853384761884936</v>
      </c>
      <c r="E826" s="94"/>
      <c r="V826" s="44">
        <f t="shared" si="75"/>
        <v>0.21952396636452315</v>
      </c>
      <c r="W826" s="83">
        <f t="shared" si="76"/>
        <v>-1.3006499609899258</v>
      </c>
      <c r="X826" s="84">
        <f t="shared" si="77"/>
        <v>138.80000000000001</v>
      </c>
    </row>
    <row r="827" spans="1:24" x14ac:dyDescent="0.25">
      <c r="A827" s="79">
        <v>138.9</v>
      </c>
      <c r="B827" s="80">
        <f t="shared" si="73"/>
        <v>25.503935987100338</v>
      </c>
      <c r="C827" s="54">
        <f t="shared" si="72"/>
        <v>1.3088098335649789</v>
      </c>
      <c r="D827" s="81">
        <f t="shared" si="74"/>
        <v>0.47113384937544234</v>
      </c>
      <c r="E827" s="94"/>
      <c r="V827" s="44">
        <f t="shared" si="75"/>
        <v>0.22196710402732198</v>
      </c>
      <c r="W827" s="83">
        <f t="shared" si="76"/>
        <v>-1.3088098335649789</v>
      </c>
      <c r="X827" s="84">
        <f t="shared" si="77"/>
        <v>138.9</v>
      </c>
    </row>
    <row r="828" spans="1:24" x14ac:dyDescent="0.25">
      <c r="A828" s="79">
        <v>139</v>
      </c>
      <c r="B828" s="80">
        <f t="shared" si="73"/>
        <v>25.512104704277164</v>
      </c>
      <c r="C828" s="54">
        <f t="shared" si="72"/>
        <v>1.3169785507418048</v>
      </c>
      <c r="D828" s="81">
        <f t="shared" si="74"/>
        <v>0.47373329163374278</v>
      </c>
      <c r="E828" s="94"/>
      <c r="V828" s="44">
        <f t="shared" si="75"/>
        <v>0.22442323160214078</v>
      </c>
      <c r="W828" s="83">
        <f t="shared" si="76"/>
        <v>-1.3169785507418048</v>
      </c>
      <c r="X828" s="84">
        <f t="shared" si="77"/>
        <v>139</v>
      </c>
    </row>
    <row r="829" spans="1:24" x14ac:dyDescent="0.25">
      <c r="A829" s="79">
        <v>139.1</v>
      </c>
      <c r="B829" s="80">
        <f t="shared" si="73"/>
        <v>25.520282250146241</v>
      </c>
      <c r="C829" s="54">
        <f t="shared" si="72"/>
        <v>1.3251560966108826</v>
      </c>
      <c r="D829" s="81">
        <f t="shared" si="74"/>
        <v>0.47633216988169758</v>
      </c>
      <c r="E829" s="94"/>
      <c r="V829" s="44">
        <f t="shared" si="75"/>
        <v>0.22689233606420639</v>
      </c>
      <c r="W829" s="83">
        <f t="shared" si="76"/>
        <v>-1.3251560966108826</v>
      </c>
      <c r="X829" s="84">
        <f t="shared" si="77"/>
        <v>139.1</v>
      </c>
    </row>
    <row r="830" spans="1:24" x14ac:dyDescent="0.25">
      <c r="A830" s="79">
        <v>139.19999999999999</v>
      </c>
      <c r="B830" s="80">
        <f t="shared" si="73"/>
        <v>25.52846860884808</v>
      </c>
      <c r="C830" s="54">
        <f t="shared" si="72"/>
        <v>1.3333424553127209</v>
      </c>
      <c r="D830" s="81">
        <f t="shared" si="74"/>
        <v>0.47893047963818997</v>
      </c>
      <c r="E830" s="94"/>
      <c r="V830" s="44">
        <f t="shared" si="75"/>
        <v>0.22937440432646669</v>
      </c>
      <c r="W830" s="83">
        <f t="shared" si="76"/>
        <v>-1.3333424553127209</v>
      </c>
      <c r="X830" s="84">
        <f t="shared" si="77"/>
        <v>139.19999999999999</v>
      </c>
    </row>
    <row r="831" spans="1:24" x14ac:dyDescent="0.25">
      <c r="A831" s="79">
        <v>139.30000000000001</v>
      </c>
      <c r="B831" s="80">
        <f t="shared" si="73"/>
        <v>25.536663764573106</v>
      </c>
      <c r="C831" s="54">
        <f t="shared" si="72"/>
        <v>1.3415376110377473</v>
      </c>
      <c r="D831" s="81">
        <f t="shared" si="74"/>
        <v>0.48152821645288846</v>
      </c>
      <c r="E831" s="94"/>
      <c r="V831" s="44">
        <f t="shared" si="75"/>
        <v>0.2318694232402998</v>
      </c>
      <c r="W831" s="83">
        <f t="shared" si="76"/>
        <v>-1.3415376110377473</v>
      </c>
      <c r="X831" s="84">
        <f t="shared" si="77"/>
        <v>139.30000000000001</v>
      </c>
    </row>
    <row r="832" spans="1:24" x14ac:dyDescent="0.25">
      <c r="A832" s="79">
        <v>139.4</v>
      </c>
      <c r="B832" s="80">
        <f t="shared" si="73"/>
        <v>25.544867701561408</v>
      </c>
      <c r="C832" s="54">
        <f t="shared" si="72"/>
        <v>1.3497415480260493</v>
      </c>
      <c r="D832" s="81">
        <f t="shared" si="74"/>
        <v>0.48412537590604343</v>
      </c>
      <c r="E832" s="94"/>
      <c r="V832" s="44">
        <f t="shared" si="75"/>
        <v>0.23437737959616786</v>
      </c>
      <c r="W832" s="83">
        <f t="shared" si="76"/>
        <v>-1.3497415480260493</v>
      </c>
      <c r="X832" s="84">
        <f t="shared" si="77"/>
        <v>139.4</v>
      </c>
    </row>
    <row r="833" spans="1:24" x14ac:dyDescent="0.25">
      <c r="A833" s="79">
        <v>139.5</v>
      </c>
      <c r="B833" s="80">
        <f t="shared" si="73"/>
        <v>25.553080404102658</v>
      </c>
      <c r="C833" s="54">
        <f t="shared" si="72"/>
        <v>1.3579542505672997</v>
      </c>
      <c r="D833" s="81">
        <f t="shared" si="74"/>
        <v>0.48672195360835119</v>
      </c>
      <c r="E833" s="94"/>
      <c r="V833" s="44">
        <f t="shared" si="75"/>
        <v>0.23689826012432996</v>
      </c>
      <c r="W833" s="83">
        <f t="shared" si="76"/>
        <v>-1.3579542505672997</v>
      </c>
      <c r="X833" s="84">
        <f t="shared" si="77"/>
        <v>139.5</v>
      </c>
    </row>
    <row r="834" spans="1:24" x14ac:dyDescent="0.25">
      <c r="A834" s="79">
        <v>139.6</v>
      </c>
      <c r="B834" s="80">
        <f t="shared" si="73"/>
        <v>25.561301856535859</v>
      </c>
      <c r="C834" s="54">
        <f t="shared" si="72"/>
        <v>1.3661757030005006</v>
      </c>
      <c r="D834" s="81">
        <f t="shared" si="74"/>
        <v>0.48931794520075239</v>
      </c>
      <c r="E834" s="94"/>
      <c r="V834" s="44">
        <f t="shared" si="75"/>
        <v>0.23943205149548652</v>
      </c>
      <c r="W834" s="83">
        <f t="shared" si="76"/>
        <v>-1.3661757030005006</v>
      </c>
      <c r="X834" s="84">
        <f t="shared" si="77"/>
        <v>139.6</v>
      </c>
    </row>
    <row r="835" spans="1:24" x14ac:dyDescent="0.25">
      <c r="A835" s="79">
        <v>139.69999999999999</v>
      </c>
      <c r="B835" s="80">
        <f t="shared" si="73"/>
        <v>25.569532043249172</v>
      </c>
      <c r="C835" s="54">
        <f t="shared" si="72"/>
        <v>1.3744058897138132</v>
      </c>
      <c r="D835" s="81">
        <f t="shared" si="74"/>
        <v>0.49191334635426387</v>
      </c>
      <c r="E835" s="94"/>
      <c r="V835" s="44">
        <f t="shared" si="75"/>
        <v>0.24197874032144998</v>
      </c>
      <c r="W835" s="83">
        <f t="shared" si="76"/>
        <v>-1.3744058897138132</v>
      </c>
      <c r="X835" s="84">
        <f t="shared" si="77"/>
        <v>139.69999999999999</v>
      </c>
    </row>
    <row r="836" spans="1:24" x14ac:dyDescent="0.25">
      <c r="A836" s="79">
        <v>139.80000000000001</v>
      </c>
      <c r="B836" s="80">
        <f t="shared" si="73"/>
        <v>25.577770948679809</v>
      </c>
      <c r="C836" s="54">
        <f t="shared" si="72"/>
        <v>1.3826447951444507</v>
      </c>
      <c r="D836" s="81">
        <f t="shared" si="74"/>
        <v>0.49450815276983212</v>
      </c>
      <c r="E836" s="94"/>
      <c r="V836" s="44">
        <f t="shared" si="75"/>
        <v>0.24453831315583163</v>
      </c>
      <c r="W836" s="83">
        <f t="shared" si="76"/>
        <v>-1.3826447951444507</v>
      </c>
      <c r="X836" s="84">
        <f t="shared" si="77"/>
        <v>139.80000000000001</v>
      </c>
    </row>
    <row r="837" spans="1:24" x14ac:dyDescent="0.25">
      <c r="A837" s="79">
        <v>139.9</v>
      </c>
      <c r="B837" s="80">
        <f t="shared" si="73"/>
        <v>25.58601855731375</v>
      </c>
      <c r="C837" s="54">
        <f t="shared" si="72"/>
        <v>1.3908924037783912</v>
      </c>
      <c r="D837" s="81">
        <f t="shared" si="74"/>
        <v>0.49710236017812409</v>
      </c>
      <c r="E837" s="94"/>
      <c r="V837" s="44">
        <f t="shared" si="75"/>
        <v>0.24711075649466141</v>
      </c>
      <c r="W837" s="83">
        <f t="shared" si="76"/>
        <v>-1.3908924037783912</v>
      </c>
      <c r="X837" s="84">
        <f t="shared" si="77"/>
        <v>139.9</v>
      </c>
    </row>
    <row r="838" spans="1:24" x14ac:dyDescent="0.25">
      <c r="A838" s="79">
        <v>140</v>
      </c>
      <c r="B838" s="80">
        <f t="shared" si="73"/>
        <v>25.594274853685661</v>
      </c>
      <c r="C838" s="54">
        <f t="shared" si="72"/>
        <v>1.3991487001503025</v>
      </c>
      <c r="D838" s="81">
        <f t="shared" si="74"/>
        <v>0.49969596433939378</v>
      </c>
      <c r="E838" s="94"/>
      <c r="V838" s="44">
        <f t="shared" si="75"/>
        <v>0.24969605677707671</v>
      </c>
      <c r="W838" s="83">
        <f t="shared" si="76"/>
        <v>-1.3991487001503025</v>
      </c>
      <c r="X838" s="84">
        <f t="shared" si="77"/>
        <v>140</v>
      </c>
    </row>
    <row r="839" spans="1:24" x14ac:dyDescent="0.25">
      <c r="A839" s="79">
        <v>140.1</v>
      </c>
      <c r="B839" s="80">
        <f t="shared" si="73"/>
        <v>25.602539822378692</v>
      </c>
      <c r="C839" s="54">
        <f t="shared" si="72"/>
        <v>1.4074136688433327</v>
      </c>
      <c r="D839" s="81">
        <f t="shared" si="74"/>
        <v>0.50228896104330223</v>
      </c>
      <c r="E839" s="94"/>
      <c r="V839" s="44">
        <f t="shared" si="75"/>
        <v>0.25229420038596001</v>
      </c>
      <c r="W839" s="83">
        <f t="shared" si="76"/>
        <v>-1.4074136688433327</v>
      </c>
      <c r="X839" s="84">
        <f t="shared" si="77"/>
        <v>140.1</v>
      </c>
    </row>
    <row r="840" spans="1:24" x14ac:dyDescent="0.25">
      <c r="A840" s="79">
        <v>140.19999999999999</v>
      </c>
      <c r="B840" s="80">
        <f t="shared" si="73"/>
        <v>25.610813448024299</v>
      </c>
      <c r="C840" s="54">
        <f t="shared" ref="C840:C898" si="78">B840-$B$3</f>
        <v>1.41568729448894</v>
      </c>
      <c r="D840" s="81">
        <f t="shared" si="74"/>
        <v>0.50488134610875179</v>
      </c>
      <c r="E840" s="94"/>
      <c r="V840" s="44">
        <f t="shared" si="75"/>
        <v>0.25490517364858523</v>
      </c>
      <c r="W840" s="83">
        <f t="shared" si="76"/>
        <v>-1.41568729448894</v>
      </c>
      <c r="X840" s="84">
        <f t="shared" si="77"/>
        <v>140.19999999999999</v>
      </c>
    </row>
    <row r="841" spans="1:24" x14ac:dyDescent="0.25">
      <c r="A841" s="79">
        <v>140.30000000000001</v>
      </c>
      <c r="B841" s="80">
        <f t="shared" ref="B841:B898" si="79">DEGREES(ASIN((A841^2+$A$3^2-$C$5^2)/(2*A841*$A$3)))</f>
        <v>25.619095715302059</v>
      </c>
      <c r="C841" s="54">
        <f t="shared" si="78"/>
        <v>1.4239695617667003</v>
      </c>
      <c r="D841" s="81">
        <f t="shared" ref="D841:D898" si="80">ABS(50*C841)/A841</f>
        <v>0.50747311538371354</v>
      </c>
      <c r="E841" s="94"/>
      <c r="V841" s="44">
        <f t="shared" ref="V841:V898" si="81">D841^2</f>
        <v>0.25752896283725185</v>
      </c>
      <c r="W841" s="83">
        <f t="shared" ref="W841:W898" si="82">-C841</f>
        <v>-1.4239695617667003</v>
      </c>
      <c r="X841" s="84">
        <f t="shared" ref="X841:X898" si="83">A841</f>
        <v>140.30000000000001</v>
      </c>
    </row>
    <row r="842" spans="1:24" x14ac:dyDescent="0.25">
      <c r="A842" s="79">
        <v>140.4</v>
      </c>
      <c r="B842" s="80">
        <f t="shared" si="79"/>
        <v>25.627386608939524</v>
      </c>
      <c r="C842" s="54">
        <f t="shared" si="78"/>
        <v>1.4322604554041654</v>
      </c>
      <c r="D842" s="81">
        <f t="shared" si="80"/>
        <v>0.51006426474507305</v>
      </c>
      <c r="E842" s="94"/>
      <c r="V842" s="44">
        <f t="shared" si="81"/>
        <v>0.26016555416993198</v>
      </c>
      <c r="W842" s="83">
        <f t="shared" si="82"/>
        <v>-1.4322604554041654</v>
      </c>
      <c r="X842" s="84">
        <f t="shared" si="83"/>
        <v>140.4</v>
      </c>
    </row>
    <row r="843" spans="1:24" x14ac:dyDescent="0.25">
      <c r="A843" s="79">
        <v>140.5</v>
      </c>
      <c r="B843" s="80">
        <f t="shared" si="79"/>
        <v>25.635686113712023</v>
      </c>
      <c r="C843" s="54">
        <f t="shared" si="78"/>
        <v>1.4405599601766639</v>
      </c>
      <c r="D843" s="81">
        <f t="shared" si="80"/>
        <v>0.51265479009845694</v>
      </c>
      <c r="E843" s="94"/>
      <c r="V843" s="44">
        <f t="shared" si="81"/>
        <v>0.26281493381089294</v>
      </c>
      <c r="W843" s="83">
        <f t="shared" si="82"/>
        <v>-1.4405599601766639</v>
      </c>
      <c r="X843" s="84">
        <f t="shared" si="83"/>
        <v>140.5</v>
      </c>
    </row>
    <row r="844" spans="1:24" x14ac:dyDescent="0.25">
      <c r="A844" s="79">
        <v>140.6</v>
      </c>
      <c r="B844" s="80">
        <f t="shared" si="79"/>
        <v>25.643994214442536</v>
      </c>
      <c r="C844" s="54">
        <f t="shared" si="78"/>
        <v>1.4488680609071771</v>
      </c>
      <c r="D844" s="81">
        <f t="shared" si="80"/>
        <v>0.51524468737808571</v>
      </c>
      <c r="E844" s="94"/>
      <c r="V844" s="44">
        <f t="shared" si="81"/>
        <v>0.26547708787134128</v>
      </c>
      <c r="W844" s="83">
        <f t="shared" si="82"/>
        <v>-1.4488680609071771</v>
      </c>
      <c r="X844" s="84">
        <f t="shared" si="83"/>
        <v>140.6</v>
      </c>
    </row>
    <row r="845" spans="1:24" x14ac:dyDescent="0.25">
      <c r="A845" s="79">
        <v>140.69999999999999</v>
      </c>
      <c r="B845" s="80">
        <f t="shared" si="79"/>
        <v>25.652310896001474</v>
      </c>
      <c r="C845" s="54">
        <f t="shared" si="78"/>
        <v>1.4571847424661151</v>
      </c>
      <c r="D845" s="81">
        <f t="shared" si="80"/>
        <v>0.51783395254659381</v>
      </c>
      <c r="E845" s="94"/>
      <c r="V845" s="44">
        <f t="shared" si="81"/>
        <v>0.26815200241002796</v>
      </c>
      <c r="W845" s="83">
        <f t="shared" si="82"/>
        <v>-1.4571847424661151</v>
      </c>
      <c r="X845" s="84">
        <f t="shared" si="83"/>
        <v>140.69999999999999</v>
      </c>
    </row>
    <row r="846" spans="1:24" x14ac:dyDescent="0.25">
      <c r="A846" s="79">
        <v>140.80000000000001</v>
      </c>
      <c r="B846" s="80">
        <f t="shared" si="79"/>
        <v>25.660636143306579</v>
      </c>
      <c r="C846" s="54">
        <f t="shared" si="78"/>
        <v>1.4655099897712205</v>
      </c>
      <c r="D846" s="81">
        <f t="shared" si="80"/>
        <v>0.52042258159489363</v>
      </c>
      <c r="E846" s="94"/>
      <c r="V846" s="44">
        <f t="shared" si="81"/>
        <v>0.27083966343389371</v>
      </c>
      <c r="W846" s="83">
        <f t="shared" si="82"/>
        <v>-1.4655099897712205</v>
      </c>
      <c r="X846" s="84">
        <f t="shared" si="83"/>
        <v>140.80000000000001</v>
      </c>
    </row>
    <row r="847" spans="1:24" x14ac:dyDescent="0.25">
      <c r="A847" s="79">
        <v>140.9</v>
      </c>
      <c r="B847" s="80">
        <f t="shared" si="79"/>
        <v>25.668969941322651</v>
      </c>
      <c r="C847" s="54">
        <f t="shared" si="78"/>
        <v>1.4738437877872919</v>
      </c>
      <c r="D847" s="81">
        <f t="shared" si="80"/>
        <v>0.52301057054197719</v>
      </c>
      <c r="E847" s="94"/>
      <c r="V847" s="44">
        <f t="shared" si="81"/>
        <v>0.27354005689864452</v>
      </c>
      <c r="W847" s="83">
        <f t="shared" si="82"/>
        <v>-1.4738437877872919</v>
      </c>
      <c r="X847" s="84">
        <f t="shared" si="83"/>
        <v>140.9</v>
      </c>
    </row>
    <row r="848" spans="1:24" x14ac:dyDescent="0.25">
      <c r="A848" s="79">
        <v>141</v>
      </c>
      <c r="B848" s="80">
        <f t="shared" si="79"/>
        <v>25.677312275061496</v>
      </c>
      <c r="C848" s="54">
        <f t="shared" si="78"/>
        <v>1.4821861215261372</v>
      </c>
      <c r="D848" s="81">
        <f t="shared" si="80"/>
        <v>0.5255979154348005</v>
      </c>
      <c r="E848" s="94"/>
      <c r="V848" s="44">
        <f t="shared" si="81"/>
        <v>0.27625316870940769</v>
      </c>
      <c r="W848" s="83">
        <f t="shared" si="82"/>
        <v>-1.4821861215261372</v>
      </c>
      <c r="X848" s="84">
        <f t="shared" si="83"/>
        <v>141</v>
      </c>
    </row>
    <row r="849" spans="1:24" x14ac:dyDescent="0.25">
      <c r="A849" s="79">
        <v>141.1</v>
      </c>
      <c r="B849" s="80">
        <f t="shared" si="79"/>
        <v>25.685663129581666</v>
      </c>
      <c r="C849" s="54">
        <f t="shared" si="78"/>
        <v>1.4905369760463074</v>
      </c>
      <c r="D849" s="81">
        <f t="shared" si="80"/>
        <v>0.52818461234808911</v>
      </c>
      <c r="E849" s="94"/>
      <c r="V849" s="44">
        <f t="shared" si="81"/>
        <v>0.27897898472130117</v>
      </c>
      <c r="W849" s="83">
        <f t="shared" si="82"/>
        <v>-1.4905369760463074</v>
      </c>
      <c r="X849" s="84">
        <f t="shared" si="83"/>
        <v>141.1</v>
      </c>
    </row>
    <row r="850" spans="1:24" x14ac:dyDescent="0.25">
      <c r="A850" s="79">
        <v>141.19999999999999</v>
      </c>
      <c r="B850" s="80">
        <f t="shared" si="79"/>
        <v>25.694022489988399</v>
      </c>
      <c r="C850" s="54">
        <f t="shared" si="78"/>
        <v>1.4988963364530399</v>
      </c>
      <c r="D850" s="81">
        <f t="shared" si="80"/>
        <v>0.53077065738422102</v>
      </c>
      <c r="E850" s="94"/>
      <c r="V850" s="44">
        <f t="shared" si="81"/>
        <v>0.28171749074007812</v>
      </c>
      <c r="W850" s="83">
        <f t="shared" si="82"/>
        <v>-1.4988963364530399</v>
      </c>
      <c r="X850" s="84">
        <f t="shared" si="83"/>
        <v>141.19999999999999</v>
      </c>
    </row>
    <row r="851" spans="1:24" x14ac:dyDescent="0.25">
      <c r="A851" s="79">
        <v>141.30000000000001</v>
      </c>
      <c r="B851" s="80">
        <f t="shared" si="79"/>
        <v>25.702390341433315</v>
      </c>
      <c r="C851" s="54">
        <f t="shared" si="78"/>
        <v>1.507264187897956</v>
      </c>
      <c r="D851" s="81">
        <f t="shared" si="80"/>
        <v>0.5333560466730205</v>
      </c>
      <c r="E851" s="94"/>
      <c r="V851" s="44">
        <f t="shared" si="81"/>
        <v>0.28446867252267322</v>
      </c>
      <c r="W851" s="83">
        <f t="shared" si="82"/>
        <v>-1.507264187897956</v>
      </c>
      <c r="X851" s="84">
        <f t="shared" si="83"/>
        <v>141.30000000000001</v>
      </c>
    </row>
    <row r="852" spans="1:24" x14ac:dyDescent="0.25">
      <c r="A852" s="79">
        <v>141.4</v>
      </c>
      <c r="B852" s="80">
        <f t="shared" si="79"/>
        <v>25.710766669114385</v>
      </c>
      <c r="C852" s="54">
        <f t="shared" si="78"/>
        <v>1.515640515579026</v>
      </c>
      <c r="D852" s="81">
        <f t="shared" si="80"/>
        <v>0.53594077637164983</v>
      </c>
      <c r="E852" s="94"/>
      <c r="V852" s="44">
        <f t="shared" si="81"/>
        <v>0.28723251577784675</v>
      </c>
      <c r="W852" s="83">
        <f t="shared" si="82"/>
        <v>-1.515640515579026</v>
      </c>
      <c r="X852" s="84">
        <f t="shared" si="83"/>
        <v>141.4</v>
      </c>
    </row>
    <row r="853" spans="1:24" x14ac:dyDescent="0.25">
      <c r="A853" s="79">
        <v>141.5</v>
      </c>
      <c r="B853" s="80">
        <f t="shared" si="79"/>
        <v>25.719151458275679</v>
      </c>
      <c r="C853" s="54">
        <f t="shared" si="78"/>
        <v>1.5240253047403201</v>
      </c>
      <c r="D853" s="81">
        <f t="shared" si="80"/>
        <v>0.53852484266442402</v>
      </c>
      <c r="E853" s="94"/>
      <c r="V853" s="44">
        <f t="shared" si="81"/>
        <v>0.29000900616674263</v>
      </c>
      <c r="W853" s="83">
        <f t="shared" si="82"/>
        <v>-1.5240253047403201</v>
      </c>
      <c r="X853" s="84">
        <f t="shared" si="83"/>
        <v>141.5</v>
      </c>
    </row>
    <row r="854" spans="1:24" x14ac:dyDescent="0.25">
      <c r="A854" s="79">
        <v>141.6</v>
      </c>
      <c r="B854" s="80">
        <f t="shared" si="79"/>
        <v>25.727544694207261</v>
      </c>
      <c r="C854" s="54">
        <f t="shared" si="78"/>
        <v>1.5324185406719018</v>
      </c>
      <c r="D854" s="81">
        <f t="shared" si="80"/>
        <v>0.54110824176267713</v>
      </c>
      <c r="E854" s="94"/>
      <c r="V854" s="44">
        <f t="shared" si="81"/>
        <v>0.29279812930349586</v>
      </c>
      <c r="W854" s="83">
        <f t="shared" si="82"/>
        <v>-1.5324185406719018</v>
      </c>
      <c r="X854" s="84">
        <f t="shared" si="83"/>
        <v>141.6</v>
      </c>
    </row>
    <row r="855" spans="1:24" x14ac:dyDescent="0.25">
      <c r="A855" s="79">
        <v>141.69999999999999</v>
      </c>
      <c r="B855" s="80">
        <f t="shared" si="79"/>
        <v>25.735946362244999</v>
      </c>
      <c r="C855" s="54">
        <f t="shared" si="78"/>
        <v>1.5408202087096399</v>
      </c>
      <c r="D855" s="81">
        <f t="shared" si="80"/>
        <v>0.54369096990460131</v>
      </c>
      <c r="E855" s="94"/>
      <c r="V855" s="44">
        <f t="shared" si="81"/>
        <v>0.29559987075580607</v>
      </c>
      <c r="W855" s="83">
        <f t="shared" si="82"/>
        <v>-1.5408202087096399</v>
      </c>
      <c r="X855" s="84">
        <f t="shared" si="83"/>
        <v>141.69999999999999</v>
      </c>
    </row>
    <row r="856" spans="1:24" x14ac:dyDescent="0.25">
      <c r="A856" s="79">
        <v>141.80000000000001</v>
      </c>
      <c r="B856" s="80">
        <f t="shared" si="79"/>
        <v>25.7443564477704</v>
      </c>
      <c r="C856" s="54">
        <f t="shared" si="78"/>
        <v>1.5492302942350413</v>
      </c>
      <c r="D856" s="81">
        <f t="shared" si="80"/>
        <v>0.5462730233550922</v>
      </c>
      <c r="E856" s="94"/>
      <c r="V856" s="44">
        <f t="shared" si="81"/>
        <v>0.2984142160455131</v>
      </c>
      <c r="W856" s="83">
        <f t="shared" si="82"/>
        <v>-1.5492302942350413</v>
      </c>
      <c r="X856" s="84">
        <f t="shared" si="83"/>
        <v>141.80000000000001</v>
      </c>
    </row>
    <row r="857" spans="1:24" x14ac:dyDescent="0.25">
      <c r="A857" s="79">
        <v>141.9</v>
      </c>
      <c r="B857" s="80">
        <f t="shared" si="79"/>
        <v>25.752774936210447</v>
      </c>
      <c r="C857" s="54">
        <f t="shared" si="78"/>
        <v>1.5576487826750878</v>
      </c>
      <c r="D857" s="81">
        <f t="shared" si="80"/>
        <v>0.54885439840559824</v>
      </c>
      <c r="E857" s="94"/>
      <c r="V857" s="44">
        <f t="shared" si="81"/>
        <v>0.30124115064917117</v>
      </c>
      <c r="W857" s="83">
        <f t="shared" si="82"/>
        <v>-1.5576487826750878</v>
      </c>
      <c r="X857" s="84">
        <f t="shared" si="83"/>
        <v>141.9</v>
      </c>
    </row>
    <row r="858" spans="1:24" x14ac:dyDescent="0.25">
      <c r="A858" s="79">
        <v>142</v>
      </c>
      <c r="B858" s="80">
        <f t="shared" si="79"/>
        <v>25.761201813037484</v>
      </c>
      <c r="C858" s="54">
        <f t="shared" si="78"/>
        <v>1.5660756595021255</v>
      </c>
      <c r="D858" s="81">
        <f t="shared" si="80"/>
        <v>0.55143509137398783</v>
      </c>
      <c r="E858" s="94"/>
      <c r="V858" s="44">
        <f t="shared" si="81"/>
        <v>0.30408065999863831</v>
      </c>
      <c r="W858" s="83">
        <f t="shared" si="82"/>
        <v>-1.5660756595021255</v>
      </c>
      <c r="X858" s="84">
        <f t="shared" si="83"/>
        <v>142</v>
      </c>
    </row>
    <row r="859" spans="1:24" x14ac:dyDescent="0.25">
      <c r="A859" s="79">
        <v>142.1</v>
      </c>
      <c r="B859" s="80">
        <f t="shared" si="79"/>
        <v>25.769637063769011</v>
      </c>
      <c r="C859" s="54">
        <f t="shared" si="78"/>
        <v>1.5745109102336521</v>
      </c>
      <c r="D859" s="81">
        <f t="shared" si="80"/>
        <v>0.55401509860438147</v>
      </c>
      <c r="E859" s="94"/>
      <c r="V859" s="44">
        <f t="shared" si="81"/>
        <v>0.30693272948162253</v>
      </c>
      <c r="W859" s="83">
        <f t="shared" si="82"/>
        <v>-1.5745109102336521</v>
      </c>
      <c r="X859" s="84">
        <f t="shared" si="83"/>
        <v>142.1</v>
      </c>
    </row>
    <row r="860" spans="1:24" x14ac:dyDescent="0.25">
      <c r="A860" s="79">
        <v>142.19999999999999</v>
      </c>
      <c r="B860" s="80">
        <f t="shared" si="79"/>
        <v>25.778080673967509</v>
      </c>
      <c r="C860" s="54">
        <f t="shared" si="78"/>
        <v>1.5829545204321498</v>
      </c>
      <c r="D860" s="81">
        <f t="shared" si="80"/>
        <v>0.5565944164670007</v>
      </c>
      <c r="E860" s="94"/>
      <c r="V860" s="44">
        <f t="shared" si="81"/>
        <v>0.309797344442241</v>
      </c>
      <c r="W860" s="83">
        <f t="shared" si="82"/>
        <v>-1.5829545204321498</v>
      </c>
      <c r="X860" s="84">
        <f t="shared" si="83"/>
        <v>142.19999999999999</v>
      </c>
    </row>
    <row r="861" spans="1:24" x14ac:dyDescent="0.25">
      <c r="A861" s="79">
        <v>142.30000000000001</v>
      </c>
      <c r="B861" s="80">
        <f t="shared" si="79"/>
        <v>25.78653262924038</v>
      </c>
      <c r="C861" s="54">
        <f t="shared" si="78"/>
        <v>1.5914064757050213</v>
      </c>
      <c r="D861" s="81">
        <f t="shared" si="80"/>
        <v>0.55917304135805379</v>
      </c>
      <c r="E861" s="94"/>
      <c r="V861" s="44">
        <f t="shared" si="81"/>
        <v>0.31267449018161575</v>
      </c>
      <c r="W861" s="83">
        <f t="shared" si="82"/>
        <v>-1.5914064757050213</v>
      </c>
      <c r="X861" s="84">
        <f t="shared" si="83"/>
        <v>142.30000000000001</v>
      </c>
    </row>
    <row r="862" spans="1:24" x14ac:dyDescent="0.25">
      <c r="A862" s="79">
        <v>142.4</v>
      </c>
      <c r="B862" s="80">
        <f t="shared" si="79"/>
        <v>25.794992915239643</v>
      </c>
      <c r="C862" s="54">
        <f t="shared" si="78"/>
        <v>1.5998667617042841</v>
      </c>
      <c r="D862" s="81">
        <f t="shared" si="80"/>
        <v>0.56175096969953797</v>
      </c>
      <c r="E862" s="94"/>
      <c r="V862" s="44">
        <f t="shared" si="81"/>
        <v>0.31556415195837123</v>
      </c>
      <c r="W862" s="83">
        <f t="shared" si="82"/>
        <v>-1.5998667617042841</v>
      </c>
      <c r="X862" s="84">
        <f t="shared" si="83"/>
        <v>142.4</v>
      </c>
    </row>
    <row r="863" spans="1:24" x14ac:dyDescent="0.25">
      <c r="A863" s="79">
        <v>142.5</v>
      </c>
      <c r="B863" s="80">
        <f t="shared" si="79"/>
        <v>25.803461517661905</v>
      </c>
      <c r="C863" s="54">
        <f t="shared" si="78"/>
        <v>1.6083353641265461</v>
      </c>
      <c r="D863" s="81">
        <f t="shared" si="80"/>
        <v>0.56432819793913902</v>
      </c>
      <c r="E863" s="94"/>
      <c r="V863" s="44">
        <f t="shared" si="81"/>
        <v>0.31846631498923605</v>
      </c>
      <c r="W863" s="83">
        <f t="shared" si="82"/>
        <v>-1.6083353641265461</v>
      </c>
      <c r="X863" s="84">
        <f t="shared" si="83"/>
        <v>142.5</v>
      </c>
    </row>
    <row r="864" spans="1:24" x14ac:dyDescent="0.25">
      <c r="A864" s="79">
        <v>142.6</v>
      </c>
      <c r="B864" s="80">
        <f t="shared" si="79"/>
        <v>25.811938422248165</v>
      </c>
      <c r="C864" s="54">
        <f t="shared" si="78"/>
        <v>1.6168122687128061</v>
      </c>
      <c r="D864" s="81">
        <f t="shared" si="80"/>
        <v>0.56690472255007229</v>
      </c>
      <c r="E864" s="94"/>
      <c r="V864" s="44">
        <f t="shared" si="81"/>
        <v>0.32138096444957442</v>
      </c>
      <c r="W864" s="83">
        <f t="shared" si="82"/>
        <v>-1.6168122687128061</v>
      </c>
      <c r="X864" s="84">
        <f t="shared" si="83"/>
        <v>142.6</v>
      </c>
    </row>
    <row r="865" spans="1:24" x14ac:dyDescent="0.25">
      <c r="A865" s="79">
        <v>142.69999999999999</v>
      </c>
      <c r="B865" s="80">
        <f t="shared" si="79"/>
        <v>25.820423614783635</v>
      </c>
      <c r="C865" s="54">
        <f t="shared" si="78"/>
        <v>1.6252974612482767</v>
      </c>
      <c r="D865" s="81">
        <f t="shared" si="80"/>
        <v>0.56948054003093096</v>
      </c>
      <c r="E865" s="94"/>
      <c r="V865" s="44">
        <f t="shared" si="81"/>
        <v>0.32430808547392076</v>
      </c>
      <c r="W865" s="83">
        <f t="shared" si="82"/>
        <v>-1.6252974612482767</v>
      </c>
      <c r="X865" s="84">
        <f t="shared" si="83"/>
        <v>142.69999999999999</v>
      </c>
    </row>
    <row r="866" spans="1:24" x14ac:dyDescent="0.25">
      <c r="A866" s="79">
        <v>142.80000000000001</v>
      </c>
      <c r="B866" s="80">
        <f t="shared" si="79"/>
        <v>25.828917081097615</v>
      </c>
      <c r="C866" s="54">
        <f t="shared" si="78"/>
        <v>1.6337909275622557</v>
      </c>
      <c r="D866" s="81">
        <f t="shared" si="80"/>
        <v>0.57205564690555177</v>
      </c>
      <c r="E866" s="94"/>
      <c r="V866" s="44">
        <f t="shared" si="81"/>
        <v>0.32724766315652931</v>
      </c>
      <c r="W866" s="83">
        <f t="shared" si="82"/>
        <v>-1.6337909275622557</v>
      </c>
      <c r="X866" s="84">
        <f t="shared" si="83"/>
        <v>142.80000000000001</v>
      </c>
    </row>
    <row r="867" spans="1:24" x14ac:dyDescent="0.25">
      <c r="A867" s="79">
        <v>142.9</v>
      </c>
      <c r="B867" s="80">
        <f t="shared" si="79"/>
        <v>25.837418807063312</v>
      </c>
      <c r="C867" s="54">
        <f t="shared" si="78"/>
        <v>1.642292653527953</v>
      </c>
      <c r="D867" s="81">
        <f t="shared" si="80"/>
        <v>0.57463003972286664</v>
      </c>
      <c r="E867" s="94"/>
      <c r="V867" s="44">
        <f t="shared" si="81"/>
        <v>0.3301996825519033</v>
      </c>
      <c r="W867" s="83">
        <f t="shared" si="82"/>
        <v>-1.642292653527953</v>
      </c>
      <c r="X867" s="84">
        <f t="shared" si="83"/>
        <v>142.9</v>
      </c>
    </row>
    <row r="868" spans="1:24" x14ac:dyDescent="0.25">
      <c r="A868" s="79">
        <v>143</v>
      </c>
      <c r="B868" s="80">
        <f t="shared" si="79"/>
        <v>25.84592877859771</v>
      </c>
      <c r="C868" s="54">
        <f t="shared" si="78"/>
        <v>1.6508026250623509</v>
      </c>
      <c r="D868" s="81">
        <f t="shared" si="80"/>
        <v>0.57720371505676604</v>
      </c>
      <c r="E868" s="94"/>
      <c r="V868" s="44">
        <f t="shared" si="81"/>
        <v>0.33316412867533235</v>
      </c>
      <c r="W868" s="83">
        <f t="shared" si="82"/>
        <v>-1.6508026250623509</v>
      </c>
      <c r="X868" s="84">
        <f t="shared" si="83"/>
        <v>143</v>
      </c>
    </row>
    <row r="869" spans="1:24" x14ac:dyDescent="0.25">
      <c r="A869" s="79">
        <v>143.1</v>
      </c>
      <c r="B869" s="80">
        <f t="shared" si="79"/>
        <v>25.85444698166144</v>
      </c>
      <c r="C869" s="54">
        <f t="shared" si="78"/>
        <v>1.6593208281260807</v>
      </c>
      <c r="D869" s="81">
        <f t="shared" si="80"/>
        <v>0.57977666950596818</v>
      </c>
      <c r="E869" s="94"/>
      <c r="V869" s="44">
        <f t="shared" si="81"/>
        <v>0.33614098650343266</v>
      </c>
      <c r="W869" s="83">
        <f t="shared" si="82"/>
        <v>-1.6593208281260807</v>
      </c>
      <c r="X869" s="84">
        <f t="shared" si="83"/>
        <v>143.1</v>
      </c>
    </row>
    <row r="870" spans="1:24" x14ac:dyDescent="0.25">
      <c r="A870" s="79">
        <v>143.19999999999999</v>
      </c>
      <c r="B870" s="80">
        <f t="shared" si="79"/>
        <v>25.862973402258543</v>
      </c>
      <c r="C870" s="54">
        <f t="shared" si="78"/>
        <v>1.6678472487231844</v>
      </c>
      <c r="D870" s="81">
        <f t="shared" si="80"/>
        <v>0.58234889969384929</v>
      </c>
      <c r="E870" s="94"/>
      <c r="V870" s="44">
        <f t="shared" si="81"/>
        <v>0.33913024097463695</v>
      </c>
      <c r="W870" s="83">
        <f t="shared" si="82"/>
        <v>-1.6678472487231844</v>
      </c>
      <c r="X870" s="84">
        <f t="shared" si="83"/>
        <v>143.19999999999999</v>
      </c>
    </row>
    <row r="871" spans="1:24" x14ac:dyDescent="0.25">
      <c r="A871" s="79">
        <v>143.30000000000001</v>
      </c>
      <c r="B871" s="80">
        <f t="shared" si="79"/>
        <v>25.871508026436455</v>
      </c>
      <c r="C871" s="54">
        <f t="shared" si="78"/>
        <v>1.6763818729010964</v>
      </c>
      <c r="D871" s="81">
        <f t="shared" si="80"/>
        <v>0.58492040226835185</v>
      </c>
      <c r="E871" s="94"/>
      <c r="V871" s="44">
        <f t="shared" si="81"/>
        <v>0.34213187698977054</v>
      </c>
      <c r="W871" s="83">
        <f t="shared" si="82"/>
        <v>-1.6763818729010964</v>
      </c>
      <c r="X871" s="84">
        <f t="shared" si="83"/>
        <v>143.30000000000001</v>
      </c>
    </row>
    <row r="872" spans="1:24" x14ac:dyDescent="0.25">
      <c r="A872" s="79">
        <v>143.4</v>
      </c>
      <c r="B872" s="80">
        <f t="shared" si="79"/>
        <v>25.880050840285708</v>
      </c>
      <c r="C872" s="54">
        <f t="shared" si="78"/>
        <v>1.6849246867503496</v>
      </c>
      <c r="D872" s="81">
        <f t="shared" si="80"/>
        <v>0.5874911739017955</v>
      </c>
      <c r="E872" s="94"/>
      <c r="V872" s="44">
        <f t="shared" si="81"/>
        <v>0.34514587941250974</v>
      </c>
      <c r="W872" s="83">
        <f t="shared" si="82"/>
        <v>-1.6849246867503496</v>
      </c>
      <c r="X872" s="84">
        <f t="shared" si="83"/>
        <v>143.4</v>
      </c>
    </row>
    <row r="873" spans="1:24" x14ac:dyDescent="0.25">
      <c r="A873" s="79">
        <v>143.5</v>
      </c>
      <c r="B873" s="80">
        <f t="shared" si="79"/>
        <v>25.888601829939891</v>
      </c>
      <c r="C873" s="54">
        <f t="shared" si="78"/>
        <v>1.6934756764045318</v>
      </c>
      <c r="D873" s="81">
        <f t="shared" si="80"/>
        <v>0.5900612112907776</v>
      </c>
      <c r="E873" s="94"/>
      <c r="V873" s="44">
        <f t="shared" si="81"/>
        <v>0.34817223306993966</v>
      </c>
      <c r="W873" s="83">
        <f t="shared" si="82"/>
        <v>-1.6934756764045318</v>
      </c>
      <c r="X873" s="84">
        <f t="shared" si="83"/>
        <v>143.5</v>
      </c>
    </row>
    <row r="874" spans="1:24" x14ac:dyDescent="0.25">
      <c r="A874" s="79">
        <v>143.6</v>
      </c>
      <c r="B874" s="80">
        <f t="shared" si="79"/>
        <v>25.897160981575443</v>
      </c>
      <c r="C874" s="54">
        <f t="shared" si="78"/>
        <v>1.7020348280400839</v>
      </c>
      <c r="D874" s="81">
        <f t="shared" si="80"/>
        <v>0.59263051115601806</v>
      </c>
      <c r="E874" s="94"/>
      <c r="V874" s="44">
        <f t="shared" si="81"/>
        <v>0.35121092275304322</v>
      </c>
      <c r="W874" s="83">
        <f t="shared" si="82"/>
        <v>-1.7020348280400839</v>
      </c>
      <c r="X874" s="84">
        <f t="shared" si="83"/>
        <v>143.6</v>
      </c>
    </row>
    <row r="875" spans="1:24" x14ac:dyDescent="0.25">
      <c r="A875" s="79">
        <v>143.69999999999999</v>
      </c>
      <c r="B875" s="80">
        <f t="shared" si="79"/>
        <v>25.905728281411552</v>
      </c>
      <c r="C875" s="54">
        <f t="shared" si="78"/>
        <v>1.7106021278761929</v>
      </c>
      <c r="D875" s="81">
        <f t="shared" si="80"/>
        <v>0.59519907024223839</v>
      </c>
      <c r="E875" s="94"/>
      <c r="V875" s="44">
        <f t="shared" si="81"/>
        <v>0.35426193321722504</v>
      </c>
      <c r="W875" s="83">
        <f t="shared" si="82"/>
        <v>-1.7106021278761929</v>
      </c>
      <c r="X875" s="84">
        <f t="shared" si="83"/>
        <v>143.69999999999999</v>
      </c>
    </row>
    <row r="876" spans="1:24" x14ac:dyDescent="0.25">
      <c r="A876" s="79">
        <v>143.80000000000001</v>
      </c>
      <c r="B876" s="80">
        <f t="shared" si="79"/>
        <v>25.914303715709938</v>
      </c>
      <c r="C876" s="54">
        <f t="shared" si="78"/>
        <v>1.7191775621745791</v>
      </c>
      <c r="D876" s="81">
        <f t="shared" si="80"/>
        <v>0.59776688531800382</v>
      </c>
      <c r="E876" s="94"/>
      <c r="V876" s="44">
        <f t="shared" si="81"/>
        <v>0.35732524918278752</v>
      </c>
      <c r="W876" s="83">
        <f t="shared" si="82"/>
        <v>-1.7191775621745791</v>
      </c>
      <c r="X876" s="84">
        <f t="shared" si="83"/>
        <v>143.80000000000001</v>
      </c>
    </row>
    <row r="877" spans="1:24" x14ac:dyDescent="0.25">
      <c r="A877" s="79">
        <v>143.9</v>
      </c>
      <c r="B877" s="80">
        <f t="shared" si="79"/>
        <v>25.922887270774776</v>
      </c>
      <c r="C877" s="54">
        <f t="shared" si="78"/>
        <v>1.7277611172394174</v>
      </c>
      <c r="D877" s="81">
        <f t="shared" si="80"/>
        <v>0.60033395317561411</v>
      </c>
      <c r="E877" s="94"/>
      <c r="V877" s="44">
        <f t="shared" si="81"/>
        <v>0.36040085533546046</v>
      </c>
      <c r="W877" s="83">
        <f t="shared" si="82"/>
        <v>-1.7277611172394174</v>
      </c>
      <c r="X877" s="84">
        <f t="shared" si="83"/>
        <v>143.9</v>
      </c>
    </row>
    <row r="878" spans="1:24" x14ac:dyDescent="0.25">
      <c r="A878" s="79">
        <v>144</v>
      </c>
      <c r="B878" s="80">
        <f t="shared" si="79"/>
        <v>25.931478932952515</v>
      </c>
      <c r="C878" s="54">
        <f t="shared" si="78"/>
        <v>1.7363527794171567</v>
      </c>
      <c r="D878" s="81">
        <f t="shared" si="80"/>
        <v>0.60290027063095719</v>
      </c>
      <c r="E878" s="94"/>
      <c r="V878" s="44">
        <f t="shared" si="81"/>
        <v>0.36348873632688145</v>
      </c>
      <c r="W878" s="83">
        <f t="shared" si="82"/>
        <v>-1.7363527794171567</v>
      </c>
      <c r="X878" s="84">
        <f t="shared" si="83"/>
        <v>144</v>
      </c>
    </row>
    <row r="879" spans="1:24" x14ac:dyDescent="0.25">
      <c r="A879" s="79">
        <v>144.1</v>
      </c>
      <c r="B879" s="80">
        <f t="shared" si="79"/>
        <v>25.94007868863174</v>
      </c>
      <c r="C879" s="54">
        <f t="shared" si="78"/>
        <v>1.744952535096381</v>
      </c>
      <c r="D879" s="81">
        <f t="shared" si="80"/>
        <v>0.60546583452337999</v>
      </c>
      <c r="E879" s="94"/>
      <c r="V879" s="44">
        <f t="shared" si="81"/>
        <v>0.36658887677509294</v>
      </c>
      <c r="W879" s="83">
        <f t="shared" si="82"/>
        <v>-1.744952535096381</v>
      </c>
      <c r="X879" s="84">
        <f t="shared" si="83"/>
        <v>144.1</v>
      </c>
    </row>
    <row r="880" spans="1:24" x14ac:dyDescent="0.25">
      <c r="A880" s="79">
        <v>144.19999999999999</v>
      </c>
      <c r="B880" s="80">
        <f t="shared" si="79"/>
        <v>25.948686524243023</v>
      </c>
      <c r="C880" s="54">
        <f t="shared" si="78"/>
        <v>1.7535603707076639</v>
      </c>
      <c r="D880" s="81">
        <f t="shared" si="80"/>
        <v>0.6080306417155561</v>
      </c>
      <c r="E880" s="94"/>
      <c r="V880" s="44">
        <f t="shared" si="81"/>
        <v>0.36970126126503094</v>
      </c>
      <c r="W880" s="83">
        <f t="shared" si="82"/>
        <v>-1.7535603707076639</v>
      </c>
      <c r="X880" s="84">
        <f t="shared" si="83"/>
        <v>144.19999999999999</v>
      </c>
    </row>
    <row r="881" spans="1:24" x14ac:dyDescent="0.25">
      <c r="A881" s="79">
        <v>144.30000000000001</v>
      </c>
      <c r="B881" s="80">
        <f t="shared" si="79"/>
        <v>25.957302426258789</v>
      </c>
      <c r="C881" s="54">
        <f t="shared" si="78"/>
        <v>1.7621762727234298</v>
      </c>
      <c r="D881" s="81">
        <f t="shared" si="80"/>
        <v>0.61059468909335746</v>
      </c>
      <c r="E881" s="94"/>
      <c r="V881" s="44">
        <f t="shared" si="81"/>
        <v>0.37282587434901387</v>
      </c>
      <c r="W881" s="83">
        <f t="shared" si="82"/>
        <v>-1.7621762727234298</v>
      </c>
      <c r="X881" s="84">
        <f t="shared" si="83"/>
        <v>144.30000000000001</v>
      </c>
    </row>
    <row r="882" spans="1:24" x14ac:dyDescent="0.25">
      <c r="A882" s="79">
        <v>144.4</v>
      </c>
      <c r="B882" s="80">
        <f t="shared" si="79"/>
        <v>25.965926381193132</v>
      </c>
      <c r="C882" s="54">
        <f t="shared" si="78"/>
        <v>1.770800227657773</v>
      </c>
      <c r="D882" s="81">
        <f t="shared" si="80"/>
        <v>0.61315797356571089</v>
      </c>
      <c r="E882" s="94"/>
      <c r="V882" s="44">
        <f t="shared" si="81"/>
        <v>0.37596270054720904</v>
      </c>
      <c r="W882" s="83">
        <f t="shared" si="82"/>
        <v>-1.770800227657773</v>
      </c>
      <c r="X882" s="84">
        <f t="shared" si="83"/>
        <v>144.4</v>
      </c>
    </row>
    <row r="883" spans="1:24" x14ac:dyDescent="0.25">
      <c r="A883" s="79">
        <v>144.5</v>
      </c>
      <c r="B883" s="80">
        <f t="shared" si="79"/>
        <v>25.974558375601767</v>
      </c>
      <c r="C883" s="54">
        <f t="shared" si="78"/>
        <v>1.7794322220664078</v>
      </c>
      <c r="D883" s="81">
        <f t="shared" si="80"/>
        <v>0.61572049206450097</v>
      </c>
      <c r="E883" s="94"/>
      <c r="V883" s="44">
        <f t="shared" si="81"/>
        <v>0.37911172434815121</v>
      </c>
      <c r="W883" s="83">
        <f t="shared" si="82"/>
        <v>-1.7794322220664078</v>
      </c>
      <c r="X883" s="84">
        <f t="shared" si="83"/>
        <v>144.5</v>
      </c>
    </row>
    <row r="884" spans="1:24" x14ac:dyDescent="0.25">
      <c r="A884" s="79">
        <v>144.6</v>
      </c>
      <c r="B884" s="80">
        <f t="shared" si="79"/>
        <v>25.983198396081772</v>
      </c>
      <c r="C884" s="54">
        <f t="shared" si="78"/>
        <v>1.7880722425464128</v>
      </c>
      <c r="D884" s="81">
        <f t="shared" si="80"/>
        <v>0.61828224154440281</v>
      </c>
      <c r="E884" s="94"/>
      <c r="V884" s="44">
        <f t="shared" si="81"/>
        <v>0.38227293020917125</v>
      </c>
      <c r="W884" s="83">
        <f t="shared" si="82"/>
        <v>-1.7880722425464128</v>
      </c>
      <c r="X884" s="84">
        <f t="shared" si="83"/>
        <v>144.6</v>
      </c>
    </row>
    <row r="885" spans="1:24" x14ac:dyDescent="0.25">
      <c r="A885" s="79">
        <v>144.69999999999999</v>
      </c>
      <c r="B885" s="80">
        <f t="shared" si="79"/>
        <v>25.991846429271494</v>
      </c>
      <c r="C885" s="54">
        <f t="shared" si="78"/>
        <v>1.7967202757361349</v>
      </c>
      <c r="D885" s="81">
        <f t="shared" si="80"/>
        <v>0.62084321898276951</v>
      </c>
      <c r="E885" s="94"/>
      <c r="V885" s="44">
        <f t="shared" si="81"/>
        <v>0.38544630255688711</v>
      </c>
      <c r="W885" s="83">
        <f t="shared" si="82"/>
        <v>-1.7967202757361349</v>
      </c>
      <c r="X885" s="84">
        <f t="shared" si="83"/>
        <v>144.69999999999999</v>
      </c>
    </row>
    <row r="886" spans="1:24" x14ac:dyDescent="0.25">
      <c r="A886" s="79">
        <v>144.80000000000001</v>
      </c>
      <c r="B886" s="80">
        <f t="shared" si="79"/>
        <v>26.000502461850466</v>
      </c>
      <c r="C886" s="54">
        <f t="shared" si="78"/>
        <v>1.8053763083151075</v>
      </c>
      <c r="D886" s="81">
        <f t="shared" si="80"/>
        <v>0.62340342137952598</v>
      </c>
      <c r="E886" s="94"/>
      <c r="V886" s="44">
        <f t="shared" si="81"/>
        <v>0.38863182578769884</v>
      </c>
      <c r="W886" s="83">
        <f t="shared" si="82"/>
        <v>-1.8053763083151075</v>
      </c>
      <c r="X886" s="84">
        <f t="shared" si="83"/>
        <v>144.80000000000001</v>
      </c>
    </row>
    <row r="887" spans="1:24" x14ac:dyDescent="0.25">
      <c r="A887" s="79">
        <v>144.9</v>
      </c>
      <c r="B887" s="80">
        <f t="shared" si="79"/>
        <v>26.009166480539164</v>
      </c>
      <c r="C887" s="54">
        <f t="shared" si="78"/>
        <v>1.8140403270038057</v>
      </c>
      <c r="D887" s="81">
        <f t="shared" si="80"/>
        <v>0.62596284575700678</v>
      </c>
      <c r="E887" s="94"/>
      <c r="V887" s="44">
        <f t="shared" si="81"/>
        <v>0.39182948426821024</v>
      </c>
      <c r="W887" s="83">
        <f t="shared" si="82"/>
        <v>-1.8140403270038057</v>
      </c>
      <c r="X887" s="84">
        <f t="shared" si="83"/>
        <v>144.9</v>
      </c>
    </row>
    <row r="888" spans="1:24" x14ac:dyDescent="0.25">
      <c r="A888" s="79">
        <v>145</v>
      </c>
      <c r="B888" s="80">
        <f t="shared" si="79"/>
        <v>26.01783847209893</v>
      </c>
      <c r="C888" s="54">
        <f t="shared" si="78"/>
        <v>1.8227123185635712</v>
      </c>
      <c r="D888" s="81">
        <f t="shared" si="80"/>
        <v>0.62852148915985218</v>
      </c>
      <c r="E888" s="94"/>
      <c r="V888" s="44">
        <f t="shared" si="81"/>
        <v>0.39503926233571818</v>
      </c>
      <c r="W888" s="83">
        <f t="shared" si="82"/>
        <v>-1.8227123185635712</v>
      </c>
      <c r="X888" s="84">
        <f t="shared" si="83"/>
        <v>145</v>
      </c>
    </row>
    <row r="889" spans="1:24" x14ac:dyDescent="0.25">
      <c r="A889" s="79">
        <v>145.1</v>
      </c>
      <c r="B889" s="80">
        <f t="shared" si="79"/>
        <v>26.026518423331829</v>
      </c>
      <c r="C889" s="54">
        <f t="shared" si="78"/>
        <v>1.8313922697964706</v>
      </c>
      <c r="D889" s="81">
        <f t="shared" si="80"/>
        <v>0.63107934865488302</v>
      </c>
      <c r="E889" s="94"/>
      <c r="V889" s="44">
        <f t="shared" si="81"/>
        <v>0.39826114429867138</v>
      </c>
      <c r="W889" s="83">
        <f t="shared" si="82"/>
        <v>-1.8313922697964706</v>
      </c>
      <c r="X889" s="84">
        <f t="shared" si="83"/>
        <v>145.1</v>
      </c>
    </row>
    <row r="890" spans="1:24" x14ac:dyDescent="0.25">
      <c r="A890" s="79">
        <v>145.19999999999999</v>
      </c>
      <c r="B890" s="80">
        <f t="shared" si="79"/>
        <v>26.035206321080487</v>
      </c>
      <c r="C890" s="54">
        <f t="shared" si="78"/>
        <v>1.8400801675451284</v>
      </c>
      <c r="D890" s="81">
        <f t="shared" si="80"/>
        <v>0.63363642133096709</v>
      </c>
      <c r="E890" s="94"/>
      <c r="V890" s="44">
        <f t="shared" si="81"/>
        <v>0.40149511443711483</v>
      </c>
      <c r="W890" s="83">
        <f t="shared" si="82"/>
        <v>-1.8400801675451284</v>
      </c>
      <c r="X890" s="84">
        <f t="shared" si="83"/>
        <v>145.19999999999999</v>
      </c>
    </row>
    <row r="891" spans="1:24" x14ac:dyDescent="0.25">
      <c r="A891" s="79">
        <v>145.30000000000001</v>
      </c>
      <c r="B891" s="80">
        <f t="shared" si="79"/>
        <v>26.043902152227975</v>
      </c>
      <c r="C891" s="54">
        <f t="shared" si="78"/>
        <v>1.8487759986926164</v>
      </c>
      <c r="D891" s="81">
        <f t="shared" si="80"/>
        <v>0.6361927042989044</v>
      </c>
      <c r="E891" s="94"/>
      <c r="V891" s="44">
        <f t="shared" si="81"/>
        <v>0.40474115700315322</v>
      </c>
      <c r="W891" s="83">
        <f t="shared" si="82"/>
        <v>-1.8487759986926164</v>
      </c>
      <c r="X891" s="84">
        <f t="shared" si="83"/>
        <v>145.30000000000001</v>
      </c>
    </row>
    <row r="892" spans="1:24" x14ac:dyDescent="0.25">
      <c r="A892" s="79">
        <v>145.4</v>
      </c>
      <c r="B892" s="80">
        <f t="shared" si="79"/>
        <v>26.05260590369766</v>
      </c>
      <c r="C892" s="54">
        <f t="shared" si="78"/>
        <v>1.8574797501623017</v>
      </c>
      <c r="D892" s="81">
        <f t="shared" si="80"/>
        <v>0.6387481946913004</v>
      </c>
      <c r="E892" s="94"/>
      <c r="V892" s="44">
        <f t="shared" si="81"/>
        <v>0.40799925622139538</v>
      </c>
      <c r="W892" s="83">
        <f t="shared" si="82"/>
        <v>-1.8574797501623017</v>
      </c>
      <c r="X892" s="84">
        <f t="shared" si="83"/>
        <v>145.4</v>
      </c>
    </row>
    <row r="893" spans="1:24" x14ac:dyDescent="0.25">
      <c r="A893" s="79">
        <v>145.5</v>
      </c>
      <c r="B893" s="80">
        <f t="shared" si="79"/>
        <v>26.061317562453048</v>
      </c>
      <c r="C893" s="54">
        <f t="shared" si="78"/>
        <v>1.8661914089176896</v>
      </c>
      <c r="D893" s="81">
        <f t="shared" si="80"/>
        <v>0.6413028896624362</v>
      </c>
      <c r="E893" s="94"/>
      <c r="V893" s="44">
        <f t="shared" si="81"/>
        <v>0.4112693962893908</v>
      </c>
      <c r="W893" s="83">
        <f t="shared" si="82"/>
        <v>-1.8661914089176896</v>
      </c>
      <c r="X893" s="84">
        <f t="shared" si="83"/>
        <v>145.5</v>
      </c>
    </row>
    <row r="894" spans="1:24" x14ac:dyDescent="0.25">
      <c r="A894" s="79">
        <v>145.6</v>
      </c>
      <c r="B894" s="80">
        <f t="shared" si="79"/>
        <v>26.070037115497701</v>
      </c>
      <c r="C894" s="54">
        <f t="shared" si="78"/>
        <v>1.8749109619623425</v>
      </c>
      <c r="D894" s="81">
        <f t="shared" si="80"/>
        <v>0.64385678638816712</v>
      </c>
      <c r="E894" s="94"/>
      <c r="V894" s="44">
        <f t="shared" si="81"/>
        <v>0.41455156137809784</v>
      </c>
      <c r="W894" s="83">
        <f t="shared" si="82"/>
        <v>-1.8749109619623425</v>
      </c>
      <c r="X894" s="84">
        <f t="shared" si="83"/>
        <v>145.6</v>
      </c>
    </row>
    <row r="895" spans="1:24" x14ac:dyDescent="0.25">
      <c r="A895" s="79">
        <v>145.69999999999999</v>
      </c>
      <c r="B895" s="80">
        <f t="shared" si="79"/>
        <v>26.078764549875036</v>
      </c>
      <c r="C895" s="54">
        <f t="shared" si="78"/>
        <v>1.883638396339677</v>
      </c>
      <c r="D895" s="81">
        <f t="shared" si="80"/>
        <v>0.64640988206577799</v>
      </c>
      <c r="E895" s="94"/>
      <c r="V895" s="44">
        <f t="shared" si="81"/>
        <v>0.41784573563229299</v>
      </c>
      <c r="W895" s="83">
        <f t="shared" si="82"/>
        <v>-1.883638396339677</v>
      </c>
      <c r="X895" s="84">
        <f t="shared" si="83"/>
        <v>145.69999999999999</v>
      </c>
    </row>
    <row r="896" spans="1:24" x14ac:dyDescent="0.25">
      <c r="A896" s="79">
        <v>145.80000000000001</v>
      </c>
      <c r="B896" s="80">
        <f t="shared" si="79"/>
        <v>26.087499852668259</v>
      </c>
      <c r="C896" s="54">
        <f t="shared" si="78"/>
        <v>1.8923736991329001</v>
      </c>
      <c r="D896" s="81">
        <f t="shared" si="80"/>
        <v>0.64896217391388888</v>
      </c>
      <c r="E896" s="94"/>
      <c r="V896" s="44">
        <f t="shared" si="81"/>
        <v>0.42115190317104056</v>
      </c>
      <c r="W896" s="83">
        <f t="shared" si="82"/>
        <v>-1.8923736991329001</v>
      </c>
      <c r="X896" s="84">
        <f t="shared" si="83"/>
        <v>145.80000000000001</v>
      </c>
    </row>
    <row r="897" spans="1:24" x14ac:dyDescent="0.25">
      <c r="A897" s="79">
        <v>145.9</v>
      </c>
      <c r="B897" s="80">
        <f t="shared" si="79"/>
        <v>26.096243011000158</v>
      </c>
      <c r="C897" s="54">
        <f t="shared" si="78"/>
        <v>1.9011168574647996</v>
      </c>
      <c r="D897" s="81">
        <f t="shared" si="80"/>
        <v>0.65151365917230963</v>
      </c>
      <c r="E897" s="94"/>
      <c r="V897" s="44">
        <f t="shared" si="81"/>
        <v>0.42447004808809247</v>
      </c>
      <c r="W897" s="83">
        <f t="shared" si="82"/>
        <v>-1.9011168574647996</v>
      </c>
      <c r="X897" s="84">
        <f t="shared" si="83"/>
        <v>145.9</v>
      </c>
    </row>
    <row r="898" spans="1:24" x14ac:dyDescent="0.25">
      <c r="A898" s="79">
        <v>146.04999999999899</v>
      </c>
      <c r="B898" s="80">
        <f t="shared" si="79"/>
        <v>26.109372449561235</v>
      </c>
      <c r="C898" s="54">
        <f t="shared" si="78"/>
        <v>1.9142462960258761</v>
      </c>
      <c r="D898" s="81">
        <f t="shared" si="80"/>
        <v>0.65533936871820941</v>
      </c>
      <c r="E898" s="94"/>
      <c r="V898" s="44">
        <f t="shared" si="81"/>
        <v>0.42946968819198122</v>
      </c>
      <c r="W898" s="83">
        <f t="shared" si="82"/>
        <v>-1.9142462960258761</v>
      </c>
      <c r="X898" s="84">
        <f t="shared" si="83"/>
        <v>146.04999999999899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Beregning</vt:lpstr>
      <vt:lpstr>Kurver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janil</dc:creator>
  <cp:lastModifiedBy>janil</cp:lastModifiedBy>
  <cp:lastPrinted>2018-05-04T15:50:40Z</cp:lastPrinted>
  <dcterms:created xsi:type="dcterms:W3CDTF">2017-06-28T16:46:25Z</dcterms:created>
  <dcterms:modified xsi:type="dcterms:W3CDTF">2018-12-23T15:17:57Z</dcterms:modified>
</cp:coreProperties>
</file>